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V:\065がんばろう赤磐省エネ補助金・経営改善事業\省エネ機器更新緊急支援補助金\添付書類様式\01エントリー申請時\"/>
    </mc:Choice>
  </mc:AlternateContent>
  <xr:revisionPtr revIDLastSave="0" documentId="13_ncr:1_{CEDC57B7-EF43-4DF1-8B20-062801A3C7D7}" xr6:coauthVersionLast="47" xr6:coauthVersionMax="47" xr10:uidLastSave="{00000000-0000-0000-0000-000000000000}"/>
  <bookViews>
    <workbookView xWindow="28680" yWindow="-6825" windowWidth="29040" windowHeight="15720" tabRatio="500" xr2:uid="{00000000-000D-0000-FFFF-FFFF00000000}"/>
  </bookViews>
  <sheets>
    <sheet name="設備・機器_計算シート" sheetId="2" r:id="rId1"/>
    <sheet name="記入例①エントリー申請" sheetId="3" r:id="rId2"/>
    <sheet name="記入例②実績報告" sheetId="4" r:id="rId3"/>
    <sheet name="自動チェック内容" sheetId="1" r:id="rId4"/>
  </sheets>
  <calcPr calcId="191029" iterateDelta="1E-4"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22" i="4" l="1"/>
  <c r="F22" i="4"/>
  <c r="J21" i="4"/>
  <c r="F21" i="4"/>
  <c r="J20" i="4"/>
  <c r="F20" i="4"/>
  <c r="J19" i="4"/>
  <c r="F19" i="4"/>
  <c r="J18" i="4"/>
  <c r="F18" i="4"/>
  <c r="J17" i="4"/>
  <c r="F17" i="4"/>
  <c r="J16" i="4"/>
  <c r="F16" i="4"/>
  <c r="J15" i="4"/>
  <c r="F15" i="4"/>
  <c r="J14" i="4"/>
  <c r="F14" i="4"/>
  <c r="J13" i="4"/>
  <c r="J24" i="4" s="1"/>
  <c r="F13" i="4"/>
  <c r="J22" i="3"/>
  <c r="F22" i="3"/>
  <c r="J21" i="3"/>
  <c r="F21" i="3"/>
  <c r="J20" i="3"/>
  <c r="F20" i="3"/>
  <c r="J19" i="3"/>
  <c r="F19" i="3"/>
  <c r="J18" i="3"/>
  <c r="F18" i="3"/>
  <c r="J17" i="3"/>
  <c r="F17" i="3"/>
  <c r="J16" i="3"/>
  <c r="J24" i="3" s="1"/>
  <c r="F16" i="3"/>
  <c r="J15" i="3"/>
  <c r="F15" i="3"/>
  <c r="J14" i="3"/>
  <c r="F14" i="3"/>
  <c r="J13" i="3"/>
  <c r="F13" i="3"/>
  <c r="J22" i="2"/>
  <c r="F22" i="2"/>
  <c r="J21" i="2"/>
  <c r="F21" i="2"/>
  <c r="J20" i="2"/>
  <c r="F20" i="2"/>
  <c r="J19" i="2"/>
  <c r="F19" i="2"/>
  <c r="J18" i="2"/>
  <c r="F18" i="2"/>
  <c r="J17" i="2"/>
  <c r="F17" i="2"/>
  <c r="J16" i="2"/>
  <c r="F16" i="2"/>
  <c r="J15" i="2"/>
  <c r="J24" i="2" s="1"/>
  <c r="F15" i="2"/>
  <c r="J14" i="2"/>
  <c r="F14" i="2"/>
  <c r="J13" i="2"/>
  <c r="F13" i="2"/>
  <c r="J27" i="2" l="1"/>
  <c r="J25" i="2"/>
  <c r="J25" i="4"/>
  <c r="J27" i="4" s="1"/>
  <c r="J25" i="3"/>
  <c r="J27" i="3" s="1"/>
</calcChain>
</file>

<file path=xl/sharedStrings.xml><?xml version="1.0" encoding="utf-8"?>
<sst xmlns="http://schemas.openxmlformats.org/spreadsheetml/2006/main" count="112" uniqueCount="63">
  <si>
    <t>このシートが自動チェックしている交付要綱の内容</t>
  </si>
  <si>
    <r>
      <rPr>
        <b/>
        <sz val="12"/>
        <color rgb="FF0E3468"/>
        <rFont val="Noto Sans CJK SC"/>
        <family val="2"/>
      </rPr>
      <t>① 単価しきい値（第</t>
    </r>
    <r>
      <rPr>
        <b/>
        <sz val="12"/>
        <color rgb="FF0E3468"/>
        <rFont val="BIZ UDPゴシック"/>
        <family val="2"/>
        <charset val="1"/>
      </rPr>
      <t>4</t>
    </r>
    <r>
      <rPr>
        <b/>
        <sz val="12"/>
        <color rgb="FF0E3468"/>
        <rFont val="Noto Sans CJK SC"/>
        <family val="2"/>
      </rPr>
      <t>条第</t>
    </r>
    <r>
      <rPr>
        <b/>
        <sz val="12"/>
        <color rgb="FF0E3468"/>
        <rFont val="BIZ UDPゴシック"/>
        <family val="2"/>
        <charset val="1"/>
      </rPr>
      <t>3</t>
    </r>
    <r>
      <rPr>
        <b/>
        <sz val="12"/>
        <color rgb="FF0E3468"/>
        <rFont val="Noto Sans CJK SC"/>
        <family val="2"/>
      </rPr>
      <t>号）</t>
    </r>
  </si>
  <si>
    <r>
      <rPr>
        <sz val="11"/>
        <rFont val="Noto Sans CJK SC"/>
        <family val="2"/>
      </rPr>
      <t>本体単価が法人</t>
    </r>
    <r>
      <rPr>
        <sz val="11"/>
        <rFont val="BIZ UDPゴシック"/>
        <family val="2"/>
        <charset val="1"/>
      </rPr>
      <t>22.5</t>
    </r>
    <r>
      <rPr>
        <sz val="11"/>
        <rFont val="Noto Sans CJK SC"/>
        <family val="2"/>
      </rPr>
      <t>万円未満／個人</t>
    </r>
    <r>
      <rPr>
        <sz val="11"/>
        <rFont val="BIZ UDPゴシック"/>
        <family val="2"/>
        <charset val="1"/>
      </rPr>
      <t>15</t>
    </r>
    <r>
      <rPr>
        <sz val="11"/>
        <rFont val="Noto Sans CJK SC"/>
        <family val="2"/>
      </rPr>
      <t>万円未満の場合、しきい値判定欄に「対象外」と自動表示します。設備・機器の名称に「</t>
    </r>
    <r>
      <rPr>
        <sz val="11"/>
        <rFont val="BIZ UDPゴシック"/>
        <family val="2"/>
        <charset val="1"/>
      </rPr>
      <t>LED</t>
    </r>
    <r>
      <rPr>
        <sz val="11"/>
        <rFont val="Noto Sans CJK SC"/>
        <family val="2"/>
      </rPr>
      <t>」という文字を含む行については、要綱第</t>
    </r>
    <r>
      <rPr>
        <sz val="11"/>
        <rFont val="BIZ UDPゴシック"/>
        <family val="2"/>
        <charset val="1"/>
      </rPr>
      <t>4</t>
    </r>
    <r>
      <rPr>
        <sz val="11"/>
        <rFont val="Noto Sans CJK SC"/>
        <family val="2"/>
      </rPr>
      <t>条第</t>
    </r>
    <r>
      <rPr>
        <sz val="11"/>
        <rFont val="BIZ UDPゴシック"/>
        <family val="2"/>
        <charset val="1"/>
      </rPr>
      <t>3</t>
    </r>
    <r>
      <rPr>
        <sz val="11"/>
        <rFont val="Noto Sans CJK SC"/>
        <family val="2"/>
      </rPr>
      <t>号のとおり本体単価に設置工事費を加えた金額で判定します（運搬費は含みません）。名称に「</t>
    </r>
    <r>
      <rPr>
        <sz val="11"/>
        <rFont val="BIZ UDPゴシック"/>
        <family val="2"/>
        <charset val="1"/>
      </rPr>
      <t>LED</t>
    </r>
    <r>
      <rPr>
        <sz val="11"/>
        <rFont val="Noto Sans CJK SC"/>
        <family val="2"/>
      </rPr>
      <t>」を含めていただくようご注意ください。</t>
    </r>
  </si>
  <si>
    <r>
      <rPr>
        <b/>
        <sz val="12"/>
        <color rgb="FF0E3468"/>
        <rFont val="Noto Sans CJK SC"/>
        <family val="2"/>
      </rPr>
      <t>② 補助金額の計算（第</t>
    </r>
    <r>
      <rPr>
        <b/>
        <sz val="12"/>
        <color rgb="FF0E3468"/>
        <rFont val="BIZ UDPゴシック"/>
        <family val="2"/>
        <charset val="1"/>
      </rPr>
      <t>8</t>
    </r>
    <r>
      <rPr>
        <b/>
        <sz val="12"/>
        <color rgb="FF0E3468"/>
        <rFont val="Noto Sans CJK SC"/>
        <family val="2"/>
      </rPr>
      <t>条）</t>
    </r>
  </si>
  <si>
    <r>
      <rPr>
        <sz val="11"/>
        <rFont val="Noto Sans CJK SC"/>
        <family val="2"/>
      </rPr>
      <t>補助対象経費合計</t>
    </r>
    <r>
      <rPr>
        <sz val="11"/>
        <rFont val="BIZ UDPゴシック"/>
        <family val="2"/>
        <charset val="1"/>
      </rPr>
      <t>×2/3</t>
    </r>
    <r>
      <rPr>
        <sz val="11"/>
        <rFont val="Noto Sans CJK SC"/>
        <family val="2"/>
      </rPr>
      <t>、</t>
    </r>
    <r>
      <rPr>
        <sz val="11"/>
        <rFont val="BIZ UDPゴシック"/>
        <family val="2"/>
        <charset val="1"/>
      </rPr>
      <t>1,000</t>
    </r>
    <r>
      <rPr>
        <sz val="11"/>
        <rFont val="Noto Sans CJK SC"/>
        <family val="2"/>
      </rPr>
      <t>円未満切捨て、法人上限</t>
    </r>
    <r>
      <rPr>
        <sz val="11"/>
        <rFont val="BIZ UDPゴシック"/>
        <family val="2"/>
        <charset val="1"/>
      </rPr>
      <t>200</t>
    </r>
    <r>
      <rPr>
        <sz val="11"/>
        <rFont val="Noto Sans CJK SC"/>
        <family val="2"/>
      </rPr>
      <t>万円・下限</t>
    </r>
    <r>
      <rPr>
        <sz val="11"/>
        <rFont val="BIZ UDPゴシック"/>
        <family val="2"/>
        <charset val="1"/>
      </rPr>
      <t>15</t>
    </r>
    <r>
      <rPr>
        <sz val="11"/>
        <rFont val="Noto Sans CJK SC"/>
        <family val="2"/>
      </rPr>
      <t>万円、個人上限</t>
    </r>
    <r>
      <rPr>
        <sz val="11"/>
        <rFont val="BIZ UDPゴシック"/>
        <family val="2"/>
        <charset val="1"/>
      </rPr>
      <t>50</t>
    </r>
    <r>
      <rPr>
        <sz val="11"/>
        <rFont val="Noto Sans CJK SC"/>
        <family val="2"/>
      </rPr>
      <t>万円・下限</t>
    </r>
    <r>
      <rPr>
        <sz val="11"/>
        <rFont val="BIZ UDPゴシック"/>
        <family val="2"/>
        <charset val="1"/>
      </rPr>
      <t>10</t>
    </r>
    <r>
      <rPr>
        <sz val="11"/>
        <rFont val="Noto Sans CJK SC"/>
        <family val="2"/>
      </rPr>
      <t>万円を自動適用します。</t>
    </r>
  </si>
  <si>
    <r>
      <rPr>
        <b/>
        <sz val="12"/>
        <color rgb="FF0E3468"/>
        <rFont val="BIZ UDPゴシック"/>
        <family val="3"/>
        <charset val="128"/>
      </rPr>
      <t>③ 20%</t>
    </r>
    <r>
      <rPr>
        <b/>
        <sz val="12"/>
        <color rgb="FF0E3468"/>
        <rFont val="Noto Sans CJK SC"/>
        <family val="2"/>
      </rPr>
      <t>以内の増減＝軽微な変更（第</t>
    </r>
    <r>
      <rPr>
        <b/>
        <sz val="12"/>
        <color rgb="FF0E3468"/>
        <rFont val="BIZ UDPゴシック"/>
        <family val="3"/>
        <charset val="128"/>
      </rPr>
      <t>12</t>
    </r>
    <r>
      <rPr>
        <b/>
        <sz val="12"/>
        <color rgb="FF0E3468"/>
        <rFont val="Noto Sans CJK SC"/>
        <family val="2"/>
      </rPr>
      <t>条第</t>
    </r>
    <r>
      <rPr>
        <b/>
        <sz val="12"/>
        <color rgb="FF0E3468"/>
        <rFont val="BIZ UDPゴシック"/>
        <family val="3"/>
        <charset val="128"/>
      </rPr>
      <t>2</t>
    </r>
    <r>
      <rPr>
        <b/>
        <sz val="12"/>
        <color rgb="FF0E3468"/>
        <rFont val="Noto Sans CJK SC"/>
        <family val="2"/>
      </rPr>
      <t>項、</t>
    </r>
    <r>
      <rPr>
        <b/>
        <sz val="12"/>
        <color rgb="FF0E3468"/>
        <rFont val="BIZ UDPゴシック"/>
        <family val="3"/>
        <charset val="128"/>
      </rPr>
      <t>Q&amp;A5-3</t>
    </r>
    <r>
      <rPr>
        <b/>
        <sz val="12"/>
        <color rgb="FF0E3468"/>
        <rFont val="Noto Sans CJK SC"/>
        <family val="2"/>
      </rPr>
      <t>）</t>
    </r>
  </si>
  <si>
    <r>
      <rPr>
        <sz val="11"/>
        <rFont val="Noto Sans CJK SC"/>
        <family val="2"/>
      </rPr>
      <t>「交付決定時の補助対象経費 合計額」欄（交付決定後、計画変更承認申請時・実績報告時に入力）と現在の合計を比較し、金額が完全に一致すれば「変更なし（変更承認申請不要）」、増減率が</t>
    </r>
    <r>
      <rPr>
        <sz val="11"/>
        <rFont val="BIZ UDPゴシック"/>
        <family val="2"/>
        <charset val="1"/>
      </rPr>
      <t>±20%</t>
    </r>
    <r>
      <rPr>
        <sz val="11"/>
        <rFont val="Noto Sans CJK SC"/>
        <family val="2"/>
      </rPr>
      <t>以内なら「軽微な変更（変更承認申請不要）」、</t>
    </r>
    <r>
      <rPr>
        <sz val="11"/>
        <rFont val="BIZ UDPゴシック"/>
        <family val="2"/>
        <charset val="1"/>
      </rPr>
      <t>20%</t>
    </r>
    <r>
      <rPr>
        <sz val="11"/>
        <rFont val="Noto Sans CJK SC"/>
        <family val="2"/>
      </rPr>
      <t>を超えたら「要 変更承認」と自動表示します。</t>
    </r>
  </si>
  <si>
    <r>
      <rPr>
        <b/>
        <sz val="12"/>
        <color rgb="FF0E3468"/>
        <rFont val="Noto Sans CJK SC"/>
        <family val="2"/>
      </rPr>
      <t>④ 補助金額の増額は不可（第</t>
    </r>
    <r>
      <rPr>
        <b/>
        <sz val="12"/>
        <color rgb="FF0E3468"/>
        <rFont val="BIZ UDPゴシック"/>
        <family val="2"/>
        <charset val="1"/>
      </rPr>
      <t>12</t>
    </r>
    <r>
      <rPr>
        <b/>
        <sz val="12"/>
        <color rgb="FF0E3468"/>
        <rFont val="Noto Sans CJK SC"/>
        <family val="2"/>
      </rPr>
      <t>条第</t>
    </r>
    <r>
      <rPr>
        <b/>
        <sz val="12"/>
        <color rgb="FF0E3468"/>
        <rFont val="BIZ UDPゴシック"/>
        <family val="2"/>
        <charset val="1"/>
      </rPr>
      <t>3</t>
    </r>
    <r>
      <rPr>
        <b/>
        <sz val="12"/>
        <color rgb="FF0E3468"/>
        <rFont val="Noto Sans CJK SC"/>
        <family val="2"/>
      </rPr>
      <t>項第</t>
    </r>
    <r>
      <rPr>
        <b/>
        <sz val="12"/>
        <color rgb="FF0E3468"/>
        <rFont val="BIZ UDPゴシック"/>
        <family val="2"/>
        <charset val="1"/>
      </rPr>
      <t>1</t>
    </r>
    <r>
      <rPr>
        <b/>
        <sz val="12"/>
        <color rgb="FF0E3468"/>
        <rFont val="Noto Sans CJK SC"/>
        <family val="2"/>
      </rPr>
      <t>号）</t>
    </r>
  </si>
  <si>
    <r>
      <rPr>
        <sz val="11"/>
        <rFont val="Noto Sans CJK SC"/>
        <family val="2"/>
      </rPr>
      <t>経費が増えても、補助金額は交付決定時点で算定される額を上限に自動で頭打ちにしています。</t>
    </r>
    <r>
      <rPr>
        <sz val="11"/>
        <rFont val="BIZ UDPゴシック"/>
        <family val="2"/>
        <charset val="1"/>
      </rPr>
      <t>20%</t>
    </r>
    <r>
      <rPr>
        <sz val="11"/>
        <rFont val="Noto Sans CJK SC"/>
        <family val="2"/>
      </rPr>
      <t>以内の増額でも、増えた分は自己負担となり補助金額自体は増えません。</t>
    </r>
  </si>
  <si>
    <r>
      <rPr>
        <b/>
        <sz val="12"/>
        <color rgb="FF0E3468"/>
        <rFont val="Noto Sans CJK SC"/>
        <family val="2"/>
      </rPr>
      <t>⑤ 用途の異なる設備への変更・更新前設備の変更は不可（第</t>
    </r>
    <r>
      <rPr>
        <b/>
        <sz val="12"/>
        <color rgb="FF0E3468"/>
        <rFont val="BIZ UDPゴシック"/>
        <family val="2"/>
        <charset val="1"/>
      </rPr>
      <t>12</t>
    </r>
    <r>
      <rPr>
        <b/>
        <sz val="12"/>
        <color rgb="FF0E3468"/>
        <rFont val="Noto Sans CJK SC"/>
        <family val="2"/>
      </rPr>
      <t>条第</t>
    </r>
    <r>
      <rPr>
        <b/>
        <sz val="12"/>
        <color rgb="FF0E3468"/>
        <rFont val="BIZ UDPゴシック"/>
        <family val="2"/>
        <charset val="1"/>
      </rPr>
      <t>3</t>
    </r>
    <r>
      <rPr>
        <b/>
        <sz val="12"/>
        <color rgb="FF0E3468"/>
        <rFont val="Noto Sans CJK SC"/>
        <family val="2"/>
      </rPr>
      <t>項第</t>
    </r>
    <r>
      <rPr>
        <b/>
        <sz val="12"/>
        <color rgb="FF0E3468"/>
        <rFont val="BIZ UDPゴシック"/>
        <family val="2"/>
        <charset val="1"/>
      </rPr>
      <t>2</t>
    </r>
    <r>
      <rPr>
        <b/>
        <sz val="12"/>
        <color rgb="FF0E3468"/>
        <rFont val="Noto Sans CJK SC"/>
        <family val="2"/>
      </rPr>
      <t>号・第</t>
    </r>
    <r>
      <rPr>
        <b/>
        <sz val="12"/>
        <color rgb="FF0E3468"/>
        <rFont val="BIZ UDPゴシック"/>
        <family val="2"/>
        <charset val="1"/>
      </rPr>
      <t>3</t>
    </r>
    <r>
      <rPr>
        <b/>
        <sz val="12"/>
        <color rgb="FF0E3468"/>
        <rFont val="Noto Sans CJK SC"/>
        <family val="2"/>
      </rPr>
      <t>号）</t>
    </r>
  </si>
  <si>
    <t>金額の数式では判定できない項目です。交付申請時に提出する「更新前の設備・機器の写真」等で市側は確認できるため、このシートに専用の記入欄は設けていません。申請者側では、交付申請時と同じ設備の入替になっているか、提出前にご確認ください。</t>
  </si>
  <si>
    <t>⑥ 設備・機器比較証明書との関係</t>
  </si>
  <si>
    <r>
      <rPr>
        <sz val="11"/>
        <rFont val="Noto Sans CJK SC"/>
        <family val="2"/>
      </rPr>
      <t>省エネ効果（％）は、エントリー申請の添付書類（第</t>
    </r>
    <r>
      <rPr>
        <sz val="11"/>
        <rFont val="BIZ UDPゴシック"/>
        <family val="2"/>
        <charset val="1"/>
      </rPr>
      <t>9</t>
    </r>
    <r>
      <rPr>
        <sz val="11"/>
        <rFont val="Noto Sans CJK SC"/>
        <family val="2"/>
      </rPr>
      <t>条第</t>
    </r>
    <r>
      <rPr>
        <sz val="11"/>
        <rFont val="BIZ UDPゴシック"/>
        <family val="2"/>
        <charset val="1"/>
      </rPr>
      <t>2</t>
    </r>
    <r>
      <rPr>
        <sz val="11"/>
        <rFont val="Noto Sans CJK SC"/>
        <family val="2"/>
      </rPr>
      <t>項）に比較証明書は含まれておらず、この時点では比較証明書は添付不要です。エントリー申請時は自己算定した見込み値（</t>
    </r>
    <r>
      <rPr>
        <sz val="11"/>
        <rFont val="BIZ UDPゴシック"/>
        <family val="2"/>
        <charset val="1"/>
      </rPr>
      <t>5%</t>
    </r>
    <r>
      <rPr>
        <sz val="11"/>
        <rFont val="Noto Sans CJK SC"/>
        <family val="2"/>
      </rPr>
      <t>以上）を入力してください。交付申請の添付書類（第</t>
    </r>
    <r>
      <rPr>
        <sz val="11"/>
        <rFont val="BIZ UDPゴシック"/>
        <family val="2"/>
        <charset val="1"/>
      </rPr>
      <t>9</t>
    </r>
    <r>
      <rPr>
        <sz val="11"/>
        <rFont val="Noto Sans CJK SC"/>
        <family val="2"/>
      </rPr>
      <t>条第</t>
    </r>
    <r>
      <rPr>
        <sz val="11"/>
        <rFont val="BIZ UDPゴシック"/>
        <family val="2"/>
        <charset val="1"/>
      </rPr>
      <t>4</t>
    </r>
    <r>
      <rPr>
        <sz val="11"/>
        <rFont val="Noto Sans CJK SC"/>
        <family val="2"/>
      </rPr>
      <t>項）で比較証明書を添付する段階からは、その様式の３「省エネルギー等効果」Ｇ</t>
    </r>
    <r>
      <rPr>
        <sz val="11"/>
        <rFont val="BIZ UDPゴシック"/>
        <family val="2"/>
        <charset val="1"/>
      </rPr>
      <t>34</t>
    </r>
    <r>
      <rPr>
        <sz val="11"/>
        <rFont val="Noto Sans CJK SC"/>
        <family val="2"/>
      </rPr>
      <t>セルで自動計算される数値と一致させてください。数量は同証明書の「台数」（内訳がある場合は合計）と一致させてください。取得予定価格欄は空欄のままで構いません（価格は本シートで管理します）。</t>
    </r>
  </si>
  <si>
    <t>⑦ 計画変更承認申請での使い方</t>
  </si>
  <si>
    <t>内容に変更が生じた場合は、このシートの「本書の提出段階」で「計画変更承認申請」を選択し、変更後の設備・機器の内容を入力してください。「ご確認ください」欄が「軽微な変更」であれば申請不要、「要 変更承認」であればこのシートをそのまま計画変更承認申請の添付書類として使用できます。</t>
  </si>
  <si>
    <r>
      <rPr>
        <b/>
        <sz val="12"/>
        <color rgb="FF0E3468"/>
        <rFont val="Noto Sans CJK SC"/>
        <family val="2"/>
      </rPr>
      <t>⑧ 省エネ効果</t>
    </r>
    <r>
      <rPr>
        <b/>
        <sz val="12"/>
        <color rgb="FF0E3468"/>
        <rFont val="BIZ UDPゴシック"/>
        <family val="2"/>
        <charset val="1"/>
      </rPr>
      <t>5%</t>
    </r>
    <r>
      <rPr>
        <b/>
        <sz val="12"/>
        <color rgb="FF0E3468"/>
        <rFont val="Noto Sans CJK SC"/>
        <family val="2"/>
      </rPr>
      <t>未満の警告（第</t>
    </r>
    <r>
      <rPr>
        <b/>
        <sz val="12"/>
        <color rgb="FF0E3468"/>
        <rFont val="BIZ UDPゴシック"/>
        <family val="2"/>
        <charset val="1"/>
      </rPr>
      <t>4</t>
    </r>
    <r>
      <rPr>
        <b/>
        <sz val="12"/>
        <color rgb="FF0E3468"/>
        <rFont val="Noto Sans CJK SC"/>
        <family val="2"/>
      </rPr>
      <t>条第</t>
    </r>
    <r>
      <rPr>
        <b/>
        <sz val="12"/>
        <color rgb="FF0E3468"/>
        <rFont val="BIZ UDPゴシック"/>
        <family val="2"/>
        <charset val="1"/>
      </rPr>
      <t>2</t>
    </r>
    <r>
      <rPr>
        <b/>
        <sz val="12"/>
        <color rgb="FF0E3468"/>
        <rFont val="Noto Sans CJK SC"/>
        <family val="2"/>
      </rPr>
      <t>号）</t>
    </r>
  </si>
  <si>
    <r>
      <rPr>
        <sz val="11"/>
        <rFont val="Noto Sans CJK SC"/>
        <family val="2"/>
      </rPr>
      <t>省エネ効果（％）が</t>
    </r>
    <r>
      <rPr>
        <sz val="11"/>
        <rFont val="BIZ UDPゴシック"/>
        <family val="2"/>
        <charset val="1"/>
      </rPr>
      <t>5%</t>
    </r>
    <r>
      <rPr>
        <sz val="11"/>
        <rFont val="Noto Sans CJK SC"/>
        <family val="2"/>
      </rPr>
      <t>未満の場合、その行が薄い赤色で警告表示されます（第</t>
    </r>
    <r>
      <rPr>
        <sz val="11"/>
        <rFont val="BIZ UDPゴシック"/>
        <family val="2"/>
        <charset val="1"/>
      </rPr>
      <t>4</t>
    </r>
    <r>
      <rPr>
        <sz val="11"/>
        <rFont val="Noto Sans CJK SC"/>
        <family val="2"/>
      </rPr>
      <t>条第</t>
    </r>
    <r>
      <rPr>
        <sz val="11"/>
        <rFont val="BIZ UDPゴシック"/>
        <family val="2"/>
        <charset val="1"/>
      </rPr>
      <t>2</t>
    </r>
    <r>
      <rPr>
        <sz val="11"/>
        <rFont val="Noto Sans CJK SC"/>
        <family val="2"/>
      </rPr>
      <t>号：更新前と比べ</t>
    </r>
    <r>
      <rPr>
        <sz val="11"/>
        <rFont val="BIZ UDPゴシック"/>
        <family val="2"/>
        <charset val="1"/>
      </rPr>
      <t>5%</t>
    </r>
    <r>
      <rPr>
        <sz val="11"/>
        <rFont val="Noto Sans CJK SC"/>
        <family val="2"/>
      </rPr>
      <t>以上が要件）。設置場所欄には、要綱上の市内事業所要件を確認できるよう、施設名だけでなく町名・番地までの住所を入力してください（市内かどうかの自動判定は行っていないため、最終的には申請者に確認してください）。</t>
    </r>
  </si>
  <si>
    <t>記入例シートについて</t>
  </si>
  <si>
    <r>
      <rPr>
        <sz val="11"/>
        <rFont val="Noto Sans CJK SC"/>
        <family val="2"/>
      </rPr>
      <t>記入例シートは</t>
    </r>
    <r>
      <rPr>
        <sz val="11"/>
        <rFont val="BIZ UDPゴシック"/>
        <family val="2"/>
        <charset val="1"/>
      </rPr>
      <t>2</t>
    </r>
    <r>
      <rPr>
        <sz val="11"/>
        <rFont val="Noto Sans CJK SC"/>
        <family val="2"/>
      </rPr>
      <t>枚あります。「記入例①エントリー申請」は見積金額ベースで、基準額・変更内容メモは空欄の状態です。「記入例②実績報告」は</t>
    </r>
    <r>
      <rPr>
        <sz val="11"/>
        <rFont val="BIZ UDPゴシック"/>
        <family val="2"/>
        <charset val="1"/>
      </rPr>
      <t>LED</t>
    </r>
    <r>
      <rPr>
        <sz val="11"/>
        <rFont val="Noto Sans CJK SC"/>
        <family val="2"/>
      </rPr>
      <t>照明設備の単価が下がり、エアコンの工事費が増えた結果、交付決定時の基準額（</t>
    </r>
    <r>
      <rPr>
        <sz val="11"/>
        <rFont val="BIZ UDPゴシック"/>
        <family val="2"/>
        <charset val="1"/>
      </rPr>
      <t>748,000</t>
    </r>
    <r>
      <rPr>
        <sz val="11"/>
        <rFont val="Noto Sans CJK SC"/>
        <family val="2"/>
      </rPr>
      <t>円）に対して増額となり、「ご確認ください」欄に警告が表示される例です。実際の入力は「設備・機器</t>
    </r>
    <r>
      <rPr>
        <sz val="11"/>
        <rFont val="BIZ UDPゴシック"/>
        <family val="2"/>
        <charset val="1"/>
      </rPr>
      <t>_</t>
    </r>
    <r>
      <rPr>
        <sz val="11"/>
        <rFont val="Noto Sans CJK SC"/>
        <family val="2"/>
      </rPr>
      <t>計算シート」の空欄シートに行ってください。記入例シートは書き換えないでください。</t>
    </r>
  </si>
  <si>
    <t>ご注意</t>
  </si>
  <si>
    <t>本シートは内部計算・チェックの補助ツールです。変更承認の要否は最終的に商工観光課までご相談・ご確認ください。</t>
  </si>
  <si>
    <t>がんばろう赤磐中小企業省エネ設備更新支援補助金　設備・機器　補助対象経費計算シート</t>
  </si>
  <si>
    <t>同じ様式を「エントリー申請」→「交付申請」→「計画変更承認申請」（内容に変更がある場合のみ）→「実績報告」で使い回してください。変更がなければそのまま再添付、変更があれば該当箇所を直して再添付してください。</t>
  </si>
  <si>
    <t>本書の提出段階</t>
  </si>
  <si>
    <t>エントリー申請</t>
  </si>
  <si>
    <t>最終更新日</t>
  </si>
  <si>
    <t>申請者名（屋号）</t>
  </si>
  <si>
    <t>法人</t>
  </si>
  <si>
    <t>変更内容メモ（変更なしなら空欄）</t>
  </si>
  <si>
    <r>
      <rPr>
        <b/>
        <sz val="12.5"/>
        <color rgb="FF0E3468"/>
        <rFont val="Noto Sans CJK SC"/>
        <family val="2"/>
      </rPr>
      <t>■ 補助対象設備・機器の内容（同一単価のものを</t>
    </r>
    <r>
      <rPr>
        <b/>
        <sz val="12.5"/>
        <color rgb="FF0E3468"/>
        <rFont val="BIZ UDPゴシック"/>
        <family val="2"/>
        <charset val="1"/>
      </rPr>
      <t>1</t>
    </r>
    <r>
      <rPr>
        <b/>
        <sz val="12.5"/>
        <color rgb="FF0E3468"/>
        <rFont val="Noto Sans CJK SC"/>
        <family val="2"/>
      </rPr>
      <t>明細として登録。単価が異なる場合は行を分けてください）</t>
    </r>
  </si>
  <si>
    <t>No.</t>
  </si>
  <si>
    <t>設備・機器の名称</t>
  </si>
  <si>
    <t>設置場所（住所）</t>
  </si>
  <si>
    <t>省エネ効果
（％）</t>
  </si>
  <si>
    <r>
      <rPr>
        <b/>
        <sz val="12"/>
        <color rgb="FFFFFFFF"/>
        <rFont val="Noto Sans CJK SC"/>
        <family val="2"/>
      </rPr>
      <t>本体単価（税抜）
（</t>
    </r>
    <r>
      <rPr>
        <b/>
        <sz val="12"/>
        <color rgb="FFFFFFFF"/>
        <rFont val="BIZ UDPゴシック"/>
        <family val="2"/>
        <charset val="1"/>
      </rPr>
      <t>1</t>
    </r>
    <r>
      <rPr>
        <b/>
        <sz val="12"/>
        <color rgb="FFFFFFFF"/>
        <rFont val="Noto Sans CJK SC"/>
        <family val="2"/>
      </rPr>
      <t>台・</t>
    </r>
    <r>
      <rPr>
        <b/>
        <sz val="12"/>
        <color rgb="FFFFFFFF"/>
        <rFont val="BIZ UDPゴシック"/>
        <family val="2"/>
        <charset val="1"/>
      </rPr>
      <t>LED</t>
    </r>
    <r>
      <rPr>
        <b/>
        <sz val="12"/>
        <color rgb="FFFFFFFF"/>
        <rFont val="Noto Sans CJK SC"/>
        <family val="2"/>
      </rPr>
      <t>一式あたり）</t>
    </r>
  </si>
  <si>
    <t>しきい値判定
（自動）</t>
  </si>
  <si>
    <t>数量</t>
  </si>
  <si>
    <t>設置工事費
（税抜）</t>
  </si>
  <si>
    <t>運搬費
（税抜）</t>
  </si>
  <si>
    <t>補助対象経費
（税抜・自動計算）</t>
  </si>
  <si>
    <t>備考</t>
  </si>
  <si>
    <t>補助対象経費　合計（税抜）</t>
  </si>
  <si>
    <t>補助金額（自動計算）</t>
  </si>
  <si>
    <r>
      <rPr>
        <b/>
        <sz val="12.5"/>
        <color rgb="FF1E2733"/>
        <rFont val="Noto Sans CJK SC"/>
        <family val="2"/>
      </rPr>
      <t>交付決定時の補助対象経費　合計額（税抜）（参考・計画変更承認申請時・実績報告時に入力／それ以外の段階は空欄で</t>
    </r>
    <r>
      <rPr>
        <b/>
        <sz val="12.5"/>
        <color rgb="FF1E2733"/>
        <rFont val="BIZ UDPゴシック"/>
        <family val="2"/>
        <charset val="1"/>
      </rPr>
      <t>OK</t>
    </r>
    <r>
      <rPr>
        <b/>
        <sz val="12.5"/>
        <color rgb="FF1E2733"/>
        <rFont val="Noto Sans CJK SC"/>
        <family val="2"/>
      </rPr>
      <t>）</t>
    </r>
  </si>
  <si>
    <t>ご確認ください（自動判定）</t>
  </si>
  <si>
    <t>【記入例①エントリー申請】がんばろう赤磐中小企業省エネ設備更新支援補助金　設備・機器　補助対象経費計算シート</t>
  </si>
  <si>
    <t>2026-08-20</t>
  </si>
  <si>
    <t>赤磐商事（記入例）</t>
  </si>
  <si>
    <r>
      <rPr>
        <sz val="12"/>
        <rFont val="BIZ UDPゴシック"/>
        <family val="3"/>
        <charset val="128"/>
      </rPr>
      <t>LED</t>
    </r>
    <r>
      <rPr>
        <sz val="12"/>
        <rFont val="Noto Sans CJK SC"/>
        <family val="2"/>
      </rPr>
      <t>照明設備</t>
    </r>
  </si>
  <si>
    <t>空調機器（エアコン）</t>
  </si>
  <si>
    <t>【記入例②実績報告】がんばろう赤磐中小企業省エネ設備更新支援補助金　設備・機器　補助対象経費計算シート</t>
  </si>
  <si>
    <t>実績報告</t>
  </si>
  <si>
    <t>2027-01-20</t>
  </si>
  <si>
    <t>エアコン工事費が実績で増加。廃棄・搬出の追加費用が発生したため。</t>
  </si>
  <si>
    <t>申請区分（法人／個人事業主）</t>
    <rPh sb="10" eb="13">
      <t>ジギョウヌシ</t>
    </rPh>
    <phoneticPr fontId="33"/>
  </si>
  <si>
    <t>申請区分（法人／個人事業主）</t>
    <phoneticPr fontId="33"/>
  </si>
  <si>
    <r>
      <rPr>
        <sz val="12"/>
        <rFont val="ＭＳ ゴシック"/>
        <family val="3"/>
        <charset val="128"/>
      </rPr>
      <t>赤磐市●●</t>
    </r>
    <r>
      <rPr>
        <sz val="12"/>
        <rFont val="BIZ UDPゴシック"/>
        <family val="2"/>
        <charset val="1"/>
      </rPr>
      <t>300</t>
    </r>
    <r>
      <rPr>
        <sz val="12"/>
        <rFont val="ＭＳ ゴシック"/>
        <family val="3"/>
        <charset val="128"/>
      </rPr>
      <t>－</t>
    </r>
    <r>
      <rPr>
        <sz val="12"/>
        <rFont val="BIZ UDPゴシック"/>
        <family val="2"/>
        <charset val="1"/>
      </rPr>
      <t>1</t>
    </r>
    <r>
      <rPr>
        <sz val="12"/>
        <rFont val="ＭＳ ゴシック"/>
        <family val="3"/>
        <charset val="128"/>
      </rPr>
      <t>　</t>
    </r>
    <r>
      <rPr>
        <sz val="12"/>
        <rFont val="BIZ UDPゴシック"/>
        <family val="2"/>
        <charset val="128"/>
      </rPr>
      <t>○○</t>
    </r>
    <r>
      <rPr>
        <sz val="12"/>
        <rFont val="ＭＳ ゴシック"/>
        <family val="3"/>
        <charset val="128"/>
      </rPr>
      <t>工業団地内Ａ工場　製造ライン</t>
    </r>
    <phoneticPr fontId="33"/>
  </si>
  <si>
    <r>
      <rPr>
        <sz val="12"/>
        <rFont val="ＭＳ ゴシック"/>
        <family val="3"/>
        <charset val="128"/>
      </rPr>
      <t>赤磐市■■</t>
    </r>
    <r>
      <rPr>
        <sz val="12"/>
        <rFont val="BIZ UDPゴシック"/>
        <family val="2"/>
        <charset val="1"/>
      </rPr>
      <t>123</t>
    </r>
    <r>
      <rPr>
        <sz val="12"/>
        <rFont val="ＭＳ ゴシック"/>
        <family val="3"/>
        <charset val="128"/>
      </rPr>
      <t>－</t>
    </r>
    <r>
      <rPr>
        <sz val="12"/>
        <rFont val="BIZ UDPゴシック"/>
        <family val="2"/>
        <charset val="1"/>
      </rPr>
      <t>4</t>
    </r>
    <r>
      <rPr>
        <sz val="12"/>
        <rFont val="ＭＳ ゴシック"/>
        <family val="3"/>
        <charset val="128"/>
      </rPr>
      <t>　</t>
    </r>
    <r>
      <rPr>
        <sz val="12"/>
        <rFont val="BIZ UDPゴシック"/>
        <family val="2"/>
        <charset val="128"/>
      </rPr>
      <t>○○</t>
    </r>
    <r>
      <rPr>
        <sz val="12"/>
        <rFont val="ＭＳ ゴシック"/>
        <family val="3"/>
        <charset val="128"/>
      </rPr>
      <t>事務所</t>
    </r>
    <phoneticPr fontId="33"/>
  </si>
  <si>
    <r>
      <rPr>
        <sz val="11"/>
        <color rgb="FF5A6675"/>
        <rFont val="ＭＳ ゴシック"/>
        <family val="3"/>
        <charset val="128"/>
      </rPr>
      <t>入力する金額の目安：</t>
    </r>
    <r>
      <rPr>
        <sz val="11"/>
        <color rgb="FF5A6675"/>
        <rFont val="Arial"/>
        <family val="2"/>
      </rPr>
      <t xml:space="preserve"> </t>
    </r>
    <r>
      <rPr>
        <sz val="11"/>
        <color rgb="FF5A6675"/>
        <rFont val="ＭＳ ゴシック"/>
        <family val="3"/>
        <charset val="128"/>
      </rPr>
      <t>エントリー申請＝見積金額　交付申請＝確定した見積・仕様の金額　計画変更承認申請＝変更後の確定金額　実績報告＝実際に支払った金額
設置場所は町名・番地まで具体的にご入力ください（例：赤磐市下市</t>
    </r>
    <r>
      <rPr>
        <sz val="11"/>
        <color rgb="FF5A6675"/>
        <rFont val="BIZ UDPゴシック"/>
        <family val="2"/>
        <charset val="128"/>
      </rPr>
      <t>○</t>
    </r>
    <r>
      <rPr>
        <sz val="11"/>
        <color rgb="FF5A6675"/>
        <rFont val="ＭＳ ゴシック"/>
        <family val="3"/>
        <charset val="128"/>
      </rPr>
      <t>－</t>
    </r>
    <r>
      <rPr>
        <sz val="11"/>
        <color rgb="FF5A6675"/>
        <rFont val="BIZ UDPゴシック"/>
        <family val="2"/>
        <charset val="128"/>
      </rPr>
      <t>○</t>
    </r>
    <r>
      <rPr>
        <sz val="11"/>
        <color rgb="FF5A6675"/>
        <rFont val="ＭＳ ゴシック"/>
        <family val="3"/>
        <charset val="128"/>
      </rPr>
      <t>　</t>
    </r>
    <r>
      <rPr>
        <sz val="11"/>
        <color rgb="FF5A6675"/>
        <rFont val="BIZ UDPゴシック"/>
        <family val="2"/>
        <charset val="128"/>
      </rPr>
      <t>○○</t>
    </r>
    <r>
      <rPr>
        <sz val="11"/>
        <color rgb="FF5A6675"/>
        <rFont val="ＭＳ ゴシック"/>
        <family val="3"/>
        <charset val="128"/>
      </rPr>
      <t>工場内）／省エネ効果（％）は、エントリー申請時は比較証明書の添付が不要なため自己算定した見込み値（</t>
    </r>
    <r>
      <rPr>
        <sz val="11"/>
        <color rgb="FF5A6675"/>
        <rFont val="BIZ UDPゴシック"/>
        <family val="2"/>
        <charset val="1"/>
      </rPr>
      <t>5%</t>
    </r>
    <r>
      <rPr>
        <sz val="11"/>
        <color rgb="FF5A6675"/>
        <rFont val="ＭＳ ゴシック"/>
        <family val="3"/>
        <charset val="128"/>
      </rPr>
      <t>以上）を入力し、交付申請時以降は「設備・機器比較証明書」様式の３「省エネルギー等効果」Ｇ</t>
    </r>
    <r>
      <rPr>
        <sz val="11"/>
        <color rgb="FF5A6675"/>
        <rFont val="BIZ UDPゴシック"/>
        <family val="2"/>
        <charset val="1"/>
      </rPr>
      <t>34</t>
    </r>
    <r>
      <rPr>
        <sz val="11"/>
        <color rgb="FF5A6675"/>
        <rFont val="ＭＳ ゴシック"/>
        <family val="3"/>
        <charset val="128"/>
      </rPr>
      <t>セルの数値と一致させてください／数量は同証明書の「台数」（内訳がある場合は合計）と一致させてください</t>
    </r>
    <rPh sb="104" eb="106">
      <t>シモイチ</t>
    </rPh>
    <phoneticPr fontId="33"/>
  </si>
  <si>
    <t>本体単価が法人22.5万円未満／個人15万円未満の場合、しきい値判定欄に「対象外」と自動表示します。設備・機器の名称に「LED」という文字を含む行については、要綱第4条第3号のとおり本体単価に設置工事費を加えた金額で判定します（運搬費は含みません）。名称に「LED」を含めていただくようご注意ください。「対象外」と判定された行の経費は、補助対象経費の集計（Ｊ列）及び合計（Ｊ24）から自動的に除外されます。対象外の行がある場合は、Ｊ27（ご確認ください）欄にも警告が表示されます。</t>
  </si>
  <si>
    <t>「交付決定時の補助対象経費 合計額」欄（交付決定後、計画変更承認申請時・実績報告時に入力）と現在の合計を比較し、金額が完全に一致すれば「変更なし（変更承認申請不要）」、増減率が±20%以内なら「軽微な変更（変更承認申請不要）」、20%を超えたら「要 変更承認」と自動表示します。なお、対象外（下限未満）の設備・機器が含まれる場合は、この増減判定よりも①の警告が優先して表示されます。</t>
  </si>
  <si>
    <t>記入例シートは2枚あります。「記入例①エントリー申請」は見積金額ベースで、基準額・変更内容メモは空欄の状態です。「記入例②実績報告」は、エアコンの本体価格が実績で下限（法人22.5万円）を下回り対象外となったため、その経費が合計から自動的に除外され、ＬＥＤ照明設備分（295,000円）のみが補助対象経費となり、交付決定時の基準額（748,000円）に対して20%を超える減額となる結果、「ご確認ください」欄に警告が表示される例です。実際の入力は「設備・機器_計算シート」の空欄シートに行ってください。記入例シートは書き換えないでください。</t>
  </si>
  <si>
    <t>エアコンの本体価格が実績（値引き）により下限（法人22.5万円）を下回ったため対象外。工事費は廃棄・搬出の追加費用により実績で増加。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</si>
</sst>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dd"/>
    <numFmt numFmtId="177" formatCode="0.0\%;\-0.0\%;\-"/>
    <numFmt numFmtId="178" formatCode="#,##0;\(#,##0\);\-"/>
    <numFmt numFmtId="179" formatCode="0;\(0\);\-"/>
    <numFmt numFmtId="180" formatCode="#,##0&quot;円&quot;"/>
  </numFmts>
  <fonts count="40">
    <font>
      <sz val="11"/>
      <color theme="1"/>
      <name val="Calibri"/>
      <family val="2"/>
      <charset val="1"/>
    </font>
    <font>
      <b/>
      <sz val="14"/>
      <color rgb="FFFFFFFF"/>
      <name val="BIZ UDPゴシック"/>
      <family val="2"/>
    </font>
    <font>
      <b/>
      <sz val="12"/>
      <color rgb="FF0E3468"/>
      <name val="BIZ UDPゴシック"/>
      <family val="2"/>
    </font>
    <font>
      <b/>
      <sz val="12"/>
      <color rgb="FF0E3468"/>
      <name val="BIZ UDPゴシック"/>
      <family val="2"/>
      <charset val="1"/>
    </font>
    <font>
      <sz val="11"/>
      <name val="BIZ UDPゴシック"/>
      <family val="2"/>
    </font>
    <font>
      <sz val="11"/>
      <name val="BIZ UDPゴシック"/>
      <family val="2"/>
      <charset val="1"/>
    </font>
    <font>
      <b/>
      <sz val="12"/>
      <color rgb="FF0E3468"/>
      <name val="BIZ UDPゴシック"/>
      <family val="3"/>
      <charset val="128"/>
    </font>
    <font>
      <b/>
      <sz val="17"/>
      <color rgb="FFFFFFFF"/>
      <name val="BIZ UDPゴシック"/>
      <family val="2"/>
    </font>
    <font>
      <sz val="11.5"/>
      <color rgb="FF5A6675"/>
      <name val="BIZ UDPゴシック"/>
      <family val="2"/>
    </font>
    <font>
      <sz val="12"/>
      <color theme="1"/>
      <name val="Calibri"/>
      <family val="2"/>
      <charset val="1"/>
    </font>
    <font>
      <b/>
      <sz val="13"/>
      <color rgb="FF1E2733"/>
      <name val="BIZ UDPゴシック"/>
      <family val="2"/>
    </font>
    <font>
      <sz val="13"/>
      <name val="BIZ UDPゴシック"/>
      <family val="2"/>
    </font>
    <font>
      <sz val="13"/>
      <name val="BIZ UDPゴシック"/>
      <family val="3"/>
      <charset val="128"/>
    </font>
    <font>
      <b/>
      <sz val="12.5"/>
      <color rgb="FF0E3468"/>
      <name val="BIZ UDPゴシック"/>
      <family val="2"/>
    </font>
    <font>
      <b/>
      <sz val="12.5"/>
      <color rgb="FF0E3468"/>
      <name val="BIZ UDPゴシック"/>
      <family val="2"/>
      <charset val="1"/>
    </font>
    <font>
      <sz val="11"/>
      <color rgb="FF5A6675"/>
      <name val="BIZ UDPゴシック"/>
      <family val="2"/>
    </font>
    <font>
      <sz val="11"/>
      <color rgb="FF5A6675"/>
      <name val="BIZ UDPゴシック"/>
      <family val="2"/>
      <charset val="1"/>
    </font>
    <font>
      <b/>
      <sz val="12"/>
      <color rgb="FFFFFFFF"/>
      <name val="BIZ UDPゴシック"/>
      <family val="3"/>
      <charset val="128"/>
    </font>
    <font>
      <b/>
      <sz val="12"/>
      <color rgb="FFFFFFFF"/>
      <name val="BIZ UDPゴシック"/>
      <family val="2"/>
    </font>
    <font>
      <b/>
      <sz val="12"/>
      <color rgb="FFFFFFFF"/>
      <name val="BIZ UDPゴシック"/>
      <family val="2"/>
      <charset val="1"/>
    </font>
    <font>
      <sz val="12"/>
      <name val="BIZ UDPゴシック"/>
      <family val="3"/>
      <charset val="128"/>
    </font>
    <font>
      <b/>
      <sz val="13"/>
      <name val="BIZ UDPゴシック"/>
      <family val="3"/>
      <charset val="128"/>
    </font>
    <font>
      <b/>
      <sz val="12.5"/>
      <color rgb="FF1E2733"/>
      <name val="BIZ UDPゴシック"/>
      <family val="2"/>
    </font>
    <font>
      <b/>
      <sz val="12.5"/>
      <color rgb="FF1E2733"/>
      <name val="BIZ UDPゴシック"/>
      <family val="2"/>
      <charset val="1"/>
    </font>
    <font>
      <b/>
      <sz val="11.5"/>
      <color rgb="FF9C5700"/>
      <name val="BIZ UDPゴシック"/>
      <family val="2"/>
    </font>
    <font>
      <sz val="12"/>
      <name val="BIZ UDPゴシック"/>
      <family val="2"/>
    </font>
    <font>
      <sz val="12"/>
      <name val="BIZ UDPゴシック"/>
      <family val="2"/>
      <charset val="1"/>
    </font>
    <font>
      <b/>
      <sz val="12"/>
      <color rgb="FF0E3468"/>
      <name val="Noto Sans CJK SC"/>
      <family val="2"/>
    </font>
    <font>
      <sz val="11"/>
      <name val="Noto Sans CJK SC"/>
      <family val="2"/>
    </font>
    <font>
      <b/>
      <sz val="12.5"/>
      <color rgb="FF0E3468"/>
      <name val="Noto Sans CJK SC"/>
      <family val="2"/>
    </font>
    <font>
      <b/>
      <sz val="12"/>
      <color rgb="FFFFFFFF"/>
      <name val="Noto Sans CJK SC"/>
      <family val="2"/>
    </font>
    <font>
      <b/>
      <sz val="12.5"/>
      <color rgb="FF1E2733"/>
      <name val="Noto Sans CJK SC"/>
      <family val="2"/>
    </font>
    <font>
      <sz val="12"/>
      <name val="Noto Sans CJK SC"/>
      <family val="2"/>
    </font>
    <font>
      <sz val="6"/>
      <name val="ＭＳ Ｐゴシック"/>
      <family val="3"/>
      <charset val="128"/>
    </font>
    <font>
      <sz val="11"/>
      <color rgb="FF5A6675"/>
      <name val="ＭＳ ゴシック"/>
      <family val="3"/>
      <charset val="128"/>
    </font>
    <font>
      <sz val="11"/>
      <color rgb="FF5A6675"/>
      <name val="Arial"/>
      <family val="2"/>
    </font>
    <font>
      <sz val="11"/>
      <color rgb="FF5A6675"/>
      <name val="BIZ UDPゴシック"/>
      <family val="2"/>
      <charset val="128"/>
    </font>
    <font>
      <sz val="11"/>
      <color rgb="FF5A6675"/>
      <name val="BIZ UDPゴシック"/>
      <family val="3"/>
      <charset val="128"/>
    </font>
    <font>
      <sz val="12"/>
      <name val="ＭＳ ゴシック"/>
      <family val="3"/>
      <charset val="128"/>
    </font>
    <font>
      <sz val="12"/>
      <name val="BIZ UDPゴシック"/>
      <family val="2"/>
      <charset val="128"/>
    </font>
  </fonts>
  <fills count="9">
    <fill>
      <patternFill patternType="none"/>
    </fill>
    <fill>
      <patternFill patternType="gray125"/>
    </fill>
    <fill>
      <patternFill patternType="solid">
        <fgColor rgb="FF13448A"/>
        <bgColor rgb="FF0E3468"/>
      </patternFill>
    </fill>
    <fill>
      <patternFill patternType="solid">
        <fgColor rgb="FFE8F0FB"/>
        <bgColor rgb="FFEAF1F8"/>
      </patternFill>
    </fill>
    <fill>
      <patternFill patternType="solid">
        <fgColor rgb="FFFFF7DC"/>
        <bgColor rgb="FFFDF3D9"/>
      </patternFill>
    </fill>
    <fill>
      <patternFill patternType="solid">
        <fgColor rgb="FF0E3468"/>
        <bgColor rgb="FF13448A"/>
      </patternFill>
    </fill>
    <fill>
      <patternFill patternType="solid">
        <fgColor rgb="FFEAF1F8"/>
        <bgColor rgb="FFE8F0FB"/>
      </patternFill>
    </fill>
    <fill>
      <patternFill patternType="solid">
        <fgColor rgb="FFE7F4EC"/>
        <bgColor rgb="FFEAF1F8"/>
      </patternFill>
    </fill>
    <fill>
      <patternFill patternType="solid">
        <fgColor theme="0"/>
        <bgColor rgb="FFFFF7DC"/>
      </patternFill>
    </fill>
  </fills>
  <borders count="2">
    <border>
      <left/>
      <right/>
      <top/>
      <bottom/>
      <diagonal/>
    </border>
    <border>
      <left style="thin">
        <color rgb="FFB8C0CC"/>
      </left>
      <right style="thin">
        <color rgb="FFB8C0CC"/>
      </right>
      <top style="thin">
        <color rgb="FFB8C0CC"/>
      </top>
      <bottom style="thin">
        <color rgb="FFB8C0CC"/>
      </bottom>
      <diagonal/>
    </border>
  </borders>
  <cellStyleXfs count="1">
    <xf numFmtId="0" fontId="0" fillId="0" borderId="0"/>
  </cellStyleXfs>
  <cellXfs count="36">
    <xf numFmtId="0" fontId="0" fillId="0" borderId="0" xfId="0"/>
    <xf numFmtId="0" fontId="11" fillId="4" borderId="1" xfId="0" applyFont="1" applyFill="1" applyBorder="1" applyAlignment="1">
      <alignment horizontal="left" vertical="center"/>
    </xf>
    <xf numFmtId="0" fontId="2" fillId="3" borderId="0" xfId="0" applyFont="1" applyFill="1" applyAlignment="1">
      <alignment horizontal="left" vertical="center"/>
    </xf>
    <xf numFmtId="0" fontId="4" fillId="0" borderId="0" xfId="0" applyFont="1" applyAlignment="1">
      <alignment horizontal="left" vertical="top" wrapText="1"/>
    </xf>
    <xf numFmtId="0" fontId="9" fillId="0" borderId="0" xfId="0" applyFont="1"/>
    <xf numFmtId="0" fontId="17"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4" borderId="1" xfId="0" applyFont="1" applyFill="1" applyBorder="1" applyAlignment="1">
      <alignment vertical="center"/>
    </xf>
    <xf numFmtId="0" fontId="20" fillId="4" borderId="1" xfId="0" applyFont="1" applyFill="1" applyBorder="1" applyAlignment="1">
      <alignment vertical="center" wrapText="1"/>
    </xf>
    <xf numFmtId="177" fontId="20" fillId="4" borderId="1" xfId="0" applyNumberFormat="1" applyFont="1" applyFill="1" applyBorder="1" applyAlignment="1">
      <alignment vertical="center"/>
    </xf>
    <xf numFmtId="178" fontId="20" fillId="4" borderId="1" xfId="0" applyNumberFormat="1" applyFont="1" applyFill="1" applyBorder="1" applyAlignment="1">
      <alignment vertical="center"/>
    </xf>
    <xf numFmtId="0" fontId="20" fillId="6" borderId="1" xfId="0" applyFont="1" applyFill="1" applyBorder="1" applyAlignment="1">
      <alignment horizontal="center" vertical="center" wrapText="1"/>
    </xf>
    <xf numFmtId="179" fontId="20" fillId="4" borderId="1" xfId="0" applyNumberFormat="1" applyFont="1" applyFill="1" applyBorder="1" applyAlignment="1">
      <alignment vertical="center"/>
    </xf>
    <xf numFmtId="178" fontId="20" fillId="6" borderId="1" xfId="0" applyNumberFormat="1" applyFont="1" applyFill="1" applyBorder="1" applyAlignment="1">
      <alignment vertical="center"/>
    </xf>
    <xf numFmtId="180" fontId="21" fillId="7" borderId="1" xfId="0" applyNumberFormat="1" applyFont="1" applyFill="1" applyBorder="1" applyAlignment="1">
      <alignment horizontal="center" vertical="center"/>
    </xf>
    <xf numFmtId="0" fontId="9" fillId="7" borderId="1" xfId="0" applyFont="1" applyFill="1" applyBorder="1"/>
    <xf numFmtId="178" fontId="12" fillId="4" borderId="1" xfId="0" applyNumberFormat="1" applyFont="1" applyFill="1" applyBorder="1" applyAlignment="1">
      <alignment horizontal="center" vertical="center"/>
    </xf>
    <xf numFmtId="0" fontId="9" fillId="0" borderId="1" xfId="0" applyFont="1" applyBorder="1"/>
    <xf numFmtId="0" fontId="21" fillId="7" borderId="1" xfId="0" applyFont="1" applyFill="1" applyBorder="1" applyAlignment="1">
      <alignment horizontal="center" vertical="center" wrapText="1"/>
    </xf>
    <xf numFmtId="0" fontId="25" fillId="4" borderId="1" xfId="0" applyFont="1" applyFill="1" applyBorder="1" applyAlignment="1">
      <alignment vertical="center"/>
    </xf>
    <xf numFmtId="0" fontId="7" fillId="2" borderId="0" xfId="0" applyFont="1" applyFill="1" applyAlignment="1">
      <alignment horizontal="center"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xf numFmtId="176" fontId="12" fillId="4" borderId="1" xfId="0" applyNumberFormat="1" applyFont="1" applyFill="1" applyBorder="1" applyAlignment="1">
      <alignment horizontal="left" vertical="center"/>
    </xf>
    <xf numFmtId="0" fontId="12" fillId="4" borderId="1" xfId="0" applyFont="1" applyFill="1" applyBorder="1" applyAlignment="1">
      <alignment horizontal="left" vertical="center"/>
    </xf>
    <xf numFmtId="0" fontId="10" fillId="7" borderId="1" xfId="0" applyFont="1" applyFill="1" applyBorder="1" applyAlignment="1">
      <alignment horizontal="right" vertical="center" wrapText="1"/>
    </xf>
    <xf numFmtId="0" fontId="13" fillId="3" borderId="0" xfId="0" applyFont="1" applyFill="1" applyAlignment="1">
      <alignment horizontal="left" vertical="center" wrapText="1"/>
    </xf>
    <xf numFmtId="0" fontId="15" fillId="0" borderId="0" xfId="0" applyFont="1" applyAlignment="1">
      <alignment horizontal="left" vertical="center" wrapText="1"/>
    </xf>
    <xf numFmtId="0" fontId="22" fillId="0" borderId="1" xfId="0" applyFont="1" applyBorder="1" applyAlignment="1">
      <alignment horizontal="right" vertical="center" wrapText="1"/>
    </xf>
    <xf numFmtId="0" fontId="24" fillId="8" borderId="0" xfId="0" applyFont="1" applyFill="1" applyAlignment="1">
      <alignment horizontal="left" vertical="center" wrapText="1"/>
    </xf>
    <xf numFmtId="0" fontId="11" fillId="4" borderId="1" xfId="0" applyFont="1" applyFill="1" applyBorder="1" applyAlignment="1">
      <alignment horizontal="left" vertical="center"/>
    </xf>
    <xf numFmtId="0" fontId="37" fillId="0" borderId="0" xfId="0" applyFont="1" applyAlignment="1">
      <alignment horizontal="left" vertical="center" wrapText="1"/>
    </xf>
    <xf numFmtId="0" fontId="2" fillId="3" borderId="0" xfId="0" applyFont="1" applyFill="1" applyAlignment="1">
      <alignment horizontal="left" vertical="center"/>
    </xf>
    <xf numFmtId="0" fontId="1" fillId="2" borderId="0" xfId="0" applyFont="1" applyFill="1" applyAlignment="1">
      <alignment horizontal="center" vertical="center"/>
    </xf>
    <xf numFmtId="0" fontId="6" fillId="3" borderId="0" xfId="0" applyFont="1" applyFill="1" applyAlignment="1">
      <alignment horizontal="left" vertical="center"/>
    </xf>
  </cellXfs>
  <cellStyles count="1">
    <cellStyle name="標準" xfId="0" builtinId="0"/>
  </cellStyles>
  <dxfs count="9">
    <dxf>
      <fill>
        <patternFill>
          <bgColor rgb="FFFDECEA"/>
        </patternFill>
      </fill>
    </dxf>
    <dxf>
      <fill>
        <patternFill>
          <bgColor rgb="FFFDECEA"/>
        </patternFill>
      </fill>
    </dxf>
    <dxf>
      <fill>
        <patternFill>
          <bgColor rgb="FFFDECEA"/>
        </patternFill>
      </fill>
    </dxf>
    <dxf>
      <fill>
        <patternFill>
          <bgColor rgb="FFFDECEA"/>
        </patternFill>
      </fill>
    </dxf>
    <dxf>
      <fill>
        <patternFill>
          <bgColor rgb="FFFDECEA"/>
        </patternFill>
      </fill>
    </dxf>
    <dxf>
      <fill>
        <patternFill>
          <bgColor rgb="FFFDECEA"/>
        </patternFill>
      </fill>
    </dxf>
    <dxf>
      <fill>
        <patternFill>
          <bgColor rgb="FFFDECEA"/>
        </patternFill>
      </fill>
    </dxf>
    <dxf>
      <fill>
        <patternFill>
          <bgColor rgb="FFFDECEA"/>
        </patternFill>
      </fill>
    </dxf>
    <dxf>
      <fill>
        <patternFill>
          <bgColor rgb="FFFDECEA"/>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8C0CC"/>
      <rgbColor rgb="FF808080"/>
      <rgbColor rgb="FF9999FF"/>
      <rgbColor rgb="FF993366"/>
      <rgbColor rgb="FFFFF7DC"/>
      <rgbColor rgb="FFE7F4EC"/>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8F0FB"/>
      <rgbColor rgb="FFEAF1F8"/>
      <rgbColor rgb="FFFDF3D9"/>
      <rgbColor rgb="FF99CCFF"/>
      <rgbColor rgb="FFFF99CC"/>
      <rgbColor rgb="FFCC99FF"/>
      <rgbColor rgb="FFFDECEA"/>
      <rgbColor rgb="FF3366FF"/>
      <rgbColor rgb="FF33CCCC"/>
      <rgbColor rgb="FF99CC00"/>
      <rgbColor rgb="FFFFCC00"/>
      <rgbColor rgb="FFFF9900"/>
      <rgbColor rgb="FFFF6600"/>
      <rgbColor rgb="FF5A6675"/>
      <rgbColor rgb="FF969696"/>
      <rgbColor rgb="FF0E3468"/>
      <rgbColor rgb="FF339966"/>
      <rgbColor rgb="FF003300"/>
      <rgbColor rgb="FF333300"/>
      <rgbColor rgb="FF9C5700"/>
      <rgbColor rgb="FF993366"/>
      <rgbColor rgb="FF13448A"/>
      <rgbColor rgb="FF1E27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149676</xdr:colOff>
      <xdr:row>15</xdr:row>
      <xdr:rowOff>283572</xdr:rowOff>
    </xdr:from>
    <xdr:to>
      <xdr:col>4</xdr:col>
      <xdr:colOff>806631</xdr:colOff>
      <xdr:row>17</xdr:row>
      <xdr:rowOff>190500</xdr:rowOff>
    </xdr:to>
    <xdr:sp macro="" textlink="">
      <xdr:nvSpPr>
        <xdr:cNvPr id="3" name="角丸四角形吹き出し 4">
          <a:extLst>
            <a:ext uri="{FF2B5EF4-FFF2-40B4-BE49-F238E27FC236}">
              <a16:creationId xmlns:a16="http://schemas.microsoft.com/office/drawing/2014/main" id="{538EAA41-4005-4551-9A5C-6959DB5C74D9}"/>
            </a:ext>
          </a:extLst>
        </xdr:cNvPr>
        <xdr:cNvSpPr/>
      </xdr:nvSpPr>
      <xdr:spPr>
        <a:xfrm>
          <a:off x="2204355" y="6093822"/>
          <a:ext cx="3310347" cy="1049928"/>
        </a:xfrm>
        <a:prstGeom prst="wedgeRoundRectCallout">
          <a:avLst>
            <a:gd name="adj1" fmla="val 13266"/>
            <a:gd name="adj2" fmla="val -126114"/>
            <a:gd name="adj3" fmla="val 16667"/>
          </a:avLst>
        </a:prstGeom>
        <a:solidFill>
          <a:schemeClr val="accent5">
            <a:lumMod val="20000"/>
            <a:lumOff val="80000"/>
          </a:schemeClr>
        </a:solidFill>
        <a:ln>
          <a:solidFill>
            <a:schemeClr val="accent1"/>
          </a:solidFill>
        </a:ln>
      </xdr:spPr>
      <xdr:style>
        <a:lnRef idx="1">
          <a:schemeClr val="accent6"/>
        </a:lnRef>
        <a:fillRef idx="2">
          <a:schemeClr val="accent6"/>
        </a:fillRef>
        <a:effectRef idx="1">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r>
            <a:rPr lang="ja-JP" altLang="en-US" sz="1400" b="0" i="0" u="none" strike="noStrike" baseline="0">
              <a:solidFill>
                <a:schemeClr val="dk1"/>
              </a:solidFill>
              <a:latin typeface="+mn-lt"/>
              <a:ea typeface="+mn-ea"/>
              <a:cs typeface="+mn-cs"/>
            </a:rPr>
            <a:t>エントリー申請時は比較証明書の添付が不要なため自己算定した見込み値（５％以上）を入力してください。</a:t>
          </a:r>
          <a:endParaRPr kumimoji="1" lang="ja-JP" altLang="en-US" sz="1400"/>
        </a:p>
      </xdr:txBody>
    </xdr:sp>
    <xdr:clientData/>
  </xdr:twoCellAnchor>
  <xdr:twoCellAnchor>
    <xdr:from>
      <xdr:col>2</xdr:col>
      <xdr:colOff>511083</xdr:colOff>
      <xdr:row>3</xdr:row>
      <xdr:rowOff>248739</xdr:rowOff>
    </xdr:from>
    <xdr:to>
      <xdr:col>3</xdr:col>
      <xdr:colOff>469173</xdr:colOff>
      <xdr:row>6</xdr:row>
      <xdr:rowOff>326572</xdr:rowOff>
    </xdr:to>
    <xdr:sp macro="" textlink="">
      <xdr:nvSpPr>
        <xdr:cNvPr id="4" name="角丸四角形 1">
          <a:extLst>
            <a:ext uri="{FF2B5EF4-FFF2-40B4-BE49-F238E27FC236}">
              <a16:creationId xmlns:a16="http://schemas.microsoft.com/office/drawing/2014/main" id="{B0FC40E9-2EE8-44ED-AD11-AC8D7516934D}"/>
            </a:ext>
          </a:extLst>
        </xdr:cNvPr>
        <xdr:cNvSpPr/>
      </xdr:nvSpPr>
      <xdr:spPr>
        <a:xfrm>
          <a:off x="2565762" y="1051560"/>
          <a:ext cx="1754232" cy="1098369"/>
        </a:xfrm>
        <a:prstGeom prst="roundRect">
          <a:avLst/>
        </a:prstGeom>
        <a:solidFill>
          <a:schemeClr val="accent5">
            <a:lumMod val="20000"/>
            <a:lumOff val="80000"/>
          </a:schemeClr>
        </a:solidFill>
        <a:ln>
          <a:solidFill>
            <a:schemeClr val="accent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600"/>
            <a:t>黄色網掛け部分のみ記載してください。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721178</xdr:colOff>
      <xdr:row>3</xdr:row>
      <xdr:rowOff>285751</xdr:rowOff>
    </xdr:from>
    <xdr:to>
      <xdr:col>3</xdr:col>
      <xdr:colOff>683078</xdr:colOff>
      <xdr:row>7</xdr:row>
      <xdr:rowOff>23405</xdr:rowOff>
    </xdr:to>
    <xdr:sp macro="" textlink="">
      <xdr:nvSpPr>
        <xdr:cNvPr id="2" name="角丸四角形 1">
          <a:extLst>
            <a:ext uri="{FF2B5EF4-FFF2-40B4-BE49-F238E27FC236}">
              <a16:creationId xmlns:a16="http://schemas.microsoft.com/office/drawing/2014/main" id="{A4CE68BD-D91C-47F8-A461-DA6F84E679D5}"/>
            </a:ext>
          </a:extLst>
        </xdr:cNvPr>
        <xdr:cNvSpPr/>
      </xdr:nvSpPr>
      <xdr:spPr>
        <a:xfrm>
          <a:off x="2775857" y="1088572"/>
          <a:ext cx="1758042" cy="1098369"/>
        </a:xfrm>
        <a:prstGeom prst="roundRect">
          <a:avLst/>
        </a:prstGeom>
        <a:solidFill>
          <a:schemeClr val="accent5">
            <a:lumMod val="20000"/>
            <a:lumOff val="80000"/>
          </a:schemeClr>
        </a:solidFill>
        <a:ln>
          <a:solidFill>
            <a:schemeClr val="accent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600"/>
            <a:t>黄色網掛け部分のみ記載してください。</a:t>
          </a:r>
        </a:p>
      </xdr:txBody>
    </xdr:sp>
    <xdr:clientData/>
  </xdr:twoCellAnchor>
  <xdr:twoCellAnchor>
    <xdr:from>
      <xdr:col>2</xdr:col>
      <xdr:colOff>126546</xdr:colOff>
      <xdr:row>15</xdr:row>
      <xdr:rowOff>111034</xdr:rowOff>
    </xdr:from>
    <xdr:to>
      <xdr:col>4</xdr:col>
      <xdr:colOff>793026</xdr:colOff>
      <xdr:row>17</xdr:row>
      <xdr:rowOff>439239</xdr:rowOff>
    </xdr:to>
    <xdr:sp macro="" textlink="">
      <xdr:nvSpPr>
        <xdr:cNvPr id="3" name="角丸四角形吹き出し 4">
          <a:extLst>
            <a:ext uri="{FF2B5EF4-FFF2-40B4-BE49-F238E27FC236}">
              <a16:creationId xmlns:a16="http://schemas.microsoft.com/office/drawing/2014/main" id="{F40CD4B2-A518-45F0-B916-AB58726C0939}"/>
            </a:ext>
          </a:extLst>
        </xdr:cNvPr>
        <xdr:cNvSpPr/>
      </xdr:nvSpPr>
      <xdr:spPr>
        <a:xfrm>
          <a:off x="2181225" y="5921284"/>
          <a:ext cx="3319872" cy="1471205"/>
        </a:xfrm>
        <a:prstGeom prst="wedgeRoundRectCallout">
          <a:avLst>
            <a:gd name="adj1" fmla="val 15725"/>
            <a:gd name="adj2" fmla="val -104708"/>
            <a:gd name="adj3" fmla="val 16667"/>
          </a:avLst>
        </a:prstGeom>
        <a:solidFill>
          <a:schemeClr val="accent5">
            <a:lumMod val="20000"/>
            <a:lumOff val="80000"/>
          </a:schemeClr>
        </a:solidFill>
        <a:ln>
          <a:solidFill>
            <a:schemeClr val="accent1"/>
          </a:solidFill>
        </a:ln>
      </xdr:spPr>
      <xdr:style>
        <a:lnRef idx="1">
          <a:schemeClr val="accent6"/>
        </a:lnRef>
        <a:fillRef idx="2">
          <a:schemeClr val="accent6"/>
        </a:fillRef>
        <a:effectRef idx="1">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r>
            <a:rPr lang="ja-JP" altLang="en-US" sz="1600" b="0" i="0" u="none" strike="noStrike" baseline="0">
              <a:solidFill>
                <a:schemeClr val="dk1"/>
              </a:solidFill>
              <a:latin typeface="+mn-lt"/>
              <a:ea typeface="+mn-ea"/>
              <a:cs typeface="+mn-cs"/>
            </a:rPr>
            <a:t>交付申請時以降は「設備・機器比較証明書」様式の３「省エネルギー等効果」の数値と一致させてください。</a:t>
          </a:r>
          <a:endParaRPr kumimoji="1" lang="ja-JP" altLang="en-US" sz="1600"/>
        </a:p>
      </xdr:txBody>
    </xdr:sp>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7"/>
  <sheetViews>
    <sheetView showGridLines="0" tabSelected="1" zoomScale="70" zoomScaleNormal="70" workbookViewId="0">
      <selection activeCell="E14" sqref="E14"/>
    </sheetView>
  </sheetViews>
  <sheetFormatPr defaultColWidth="8.6640625" defaultRowHeight="14.4"/>
  <cols>
    <col min="1" max="1" width="6" customWidth="1"/>
    <col min="2" max="2" width="24" customWidth="1"/>
    <col min="3" max="3" width="26.21875" customWidth="1"/>
    <col min="4" max="4" width="12.77734375" customWidth="1"/>
    <col min="5" max="5" width="32" customWidth="1"/>
    <col min="6" max="6" width="24.109375" customWidth="1"/>
    <col min="7" max="7" width="10" customWidth="1"/>
    <col min="8" max="9" width="15" customWidth="1"/>
    <col min="10" max="10" width="30.88671875" customWidth="1"/>
    <col min="11" max="11" width="25.88671875" customWidth="1"/>
  </cols>
  <sheetData>
    <row r="1" spans="1:11" ht="34.5" customHeight="1">
      <c r="A1" s="21" t="s">
        <v>21</v>
      </c>
      <c r="B1" s="21"/>
      <c r="C1" s="21"/>
      <c r="D1" s="21"/>
      <c r="E1" s="21"/>
      <c r="F1" s="21"/>
      <c r="G1" s="21"/>
      <c r="H1" s="21"/>
      <c r="I1" s="21"/>
      <c r="J1" s="21"/>
      <c r="K1" s="21"/>
    </row>
    <row r="2" spans="1:11" ht="21.75" customHeight="1">
      <c r="A2" s="22" t="s">
        <v>22</v>
      </c>
      <c r="B2" s="22"/>
      <c r="C2" s="22"/>
      <c r="D2" s="22"/>
      <c r="E2" s="22"/>
      <c r="F2" s="22"/>
      <c r="G2" s="22"/>
      <c r="H2" s="22"/>
      <c r="I2" s="22"/>
      <c r="J2" s="22"/>
      <c r="K2" s="22"/>
    </row>
    <row r="3" spans="1:11" ht="8.25" customHeight="1">
      <c r="A3" s="4"/>
      <c r="B3" s="4"/>
      <c r="C3" s="4"/>
      <c r="D3" s="4"/>
      <c r="E3" s="4"/>
      <c r="F3" s="4"/>
      <c r="G3" s="4"/>
      <c r="H3" s="4"/>
      <c r="I3" s="4"/>
      <c r="J3" s="4"/>
      <c r="K3" s="4"/>
    </row>
    <row r="4" spans="1:11" ht="27" customHeight="1">
      <c r="A4" s="23" t="s">
        <v>23</v>
      </c>
      <c r="B4" s="23"/>
      <c r="C4" s="23"/>
      <c r="D4" s="23"/>
      <c r="E4" s="1" t="s">
        <v>24</v>
      </c>
      <c r="F4" s="4"/>
      <c r="G4" s="4"/>
      <c r="H4" s="4"/>
      <c r="I4" s="4"/>
      <c r="J4" s="4"/>
      <c r="K4" s="4"/>
    </row>
    <row r="5" spans="1:11" ht="27" customHeight="1">
      <c r="A5" s="23" t="s">
        <v>25</v>
      </c>
      <c r="B5" s="23"/>
      <c r="C5" s="23"/>
      <c r="D5" s="23"/>
      <c r="E5" s="24"/>
      <c r="F5" s="24"/>
      <c r="G5" s="24"/>
      <c r="H5" s="24"/>
      <c r="I5" s="24"/>
      <c r="J5" s="4"/>
      <c r="K5" s="4"/>
    </row>
    <row r="6" spans="1:11" ht="27" customHeight="1">
      <c r="A6" s="23" t="s">
        <v>26</v>
      </c>
      <c r="B6" s="23"/>
      <c r="C6" s="23"/>
      <c r="D6" s="23"/>
      <c r="E6" s="25"/>
      <c r="F6" s="25"/>
      <c r="G6" s="25"/>
      <c r="H6" s="25"/>
      <c r="I6" s="25"/>
      <c r="J6" s="25"/>
      <c r="K6" s="25"/>
    </row>
    <row r="7" spans="1:11" ht="27" customHeight="1">
      <c r="A7" s="23" t="s">
        <v>54</v>
      </c>
      <c r="B7" s="23"/>
      <c r="C7" s="23"/>
      <c r="D7" s="23"/>
      <c r="E7" s="1" t="s">
        <v>27</v>
      </c>
      <c r="F7" s="4"/>
      <c r="G7" s="4"/>
      <c r="H7" s="4"/>
      <c r="I7" s="4"/>
      <c r="J7" s="4"/>
      <c r="K7" s="4"/>
    </row>
    <row r="8" spans="1:11" ht="31.5" customHeight="1">
      <c r="A8" s="23" t="s">
        <v>28</v>
      </c>
      <c r="B8" s="23"/>
      <c r="C8" s="23"/>
      <c r="D8" s="23"/>
      <c r="E8" s="25"/>
      <c r="F8" s="25"/>
      <c r="G8" s="25"/>
      <c r="H8" s="25"/>
      <c r="I8" s="25"/>
      <c r="J8" s="25"/>
      <c r="K8" s="25"/>
    </row>
    <row r="9" spans="1:11" ht="8.25" customHeight="1">
      <c r="A9" s="4"/>
      <c r="B9" s="4"/>
      <c r="C9" s="4"/>
      <c r="D9" s="4"/>
      <c r="E9" s="4"/>
      <c r="F9" s="4"/>
      <c r="G9" s="4"/>
      <c r="H9" s="4"/>
      <c r="I9" s="4"/>
      <c r="J9" s="4"/>
      <c r="K9" s="4"/>
    </row>
    <row r="10" spans="1:11" ht="24.75" customHeight="1">
      <c r="A10" s="27" t="s">
        <v>29</v>
      </c>
      <c r="B10" s="27"/>
      <c r="C10" s="27"/>
      <c r="D10" s="27"/>
      <c r="E10" s="27"/>
      <c r="F10" s="27"/>
      <c r="G10" s="27"/>
      <c r="H10" s="27"/>
      <c r="I10" s="27"/>
      <c r="J10" s="27"/>
      <c r="K10" s="27"/>
    </row>
    <row r="11" spans="1:11" ht="43.5" customHeight="1">
      <c r="A11" s="32" t="s">
        <v>58</v>
      </c>
      <c r="B11" s="28"/>
      <c r="C11" s="28"/>
      <c r="D11" s="28"/>
      <c r="E11" s="28"/>
      <c r="F11" s="28"/>
      <c r="G11" s="28"/>
      <c r="H11" s="28"/>
      <c r="I11" s="28"/>
      <c r="J11" s="28"/>
      <c r="K11" s="28"/>
    </row>
    <row r="12" spans="1:11" ht="45" customHeight="1">
      <c r="A12" s="5" t="s">
        <v>30</v>
      </c>
      <c r="B12" s="6" t="s">
        <v>31</v>
      </c>
      <c r="C12" s="6" t="s">
        <v>32</v>
      </c>
      <c r="D12" s="6" t="s">
        <v>33</v>
      </c>
      <c r="E12" s="6" t="s">
        <v>34</v>
      </c>
      <c r="F12" s="6" t="s">
        <v>35</v>
      </c>
      <c r="G12" s="6" t="s">
        <v>36</v>
      </c>
      <c r="H12" s="6" t="s">
        <v>37</v>
      </c>
      <c r="I12" s="6" t="s">
        <v>38</v>
      </c>
      <c r="J12" s="6" t="s">
        <v>39</v>
      </c>
      <c r="K12" s="6" t="s">
        <v>40</v>
      </c>
    </row>
    <row r="13" spans="1:11" ht="45.75" customHeight="1">
      <c r="A13" s="7">
        <v>1</v>
      </c>
      <c r="B13" s="8"/>
      <c r="C13" s="9"/>
      <c r="D13" s="10"/>
      <c r="E13" s="11"/>
      <c r="F13" s="12" t="str">
        <f>IF(E13="","",IF(ISNUMBER(SEARCH("LED",B13)),IF(E7="法人",IF(E13+H13&gt;=225000,"対象（22.5万円以上）","対象外（下限未満）"),IF(E13+H13&gt;=150000,"対象（15万円以上）","対象外（下限未満）")),IF(E7="法人",IF(E13&gt;=225000,"対象（22.5万円以上）","対象外（下限未満）"),IF(E13&gt;=150000,"対象（15万円以上）","対象外（下限未満）"))))</f>
        <v/>
      </c>
      <c r="G13" s="13"/>
      <c r="H13" s="11"/>
      <c r="I13" s="11"/>
      <c r="J13" s="14" t="str">
        <f t="shared" ref="J13:J22" si="0">IF(E13="","",IF(ISNUMBER(SEARCH("対象外",F13)),0,E13*G13+H13+I13))</f>
        <v/>
      </c>
      <c r="K13" s="8"/>
    </row>
    <row r="14" spans="1:11" ht="45.75" customHeight="1">
      <c r="A14" s="7">
        <v>2</v>
      </c>
      <c r="B14" s="8"/>
      <c r="C14" s="9"/>
      <c r="D14" s="10"/>
      <c r="E14" s="11"/>
      <c r="F14" s="12" t="str">
        <f>IF(E14="","",IF(ISNUMBER(SEARCH("LED",B14)),IF(E7="法人",IF(E14+H14&gt;=225000,"対象（22.5万円以上）","対象外（下限未満）"),IF(E14+H14&gt;=150000,"対象（15万円以上）","対象外（下限未満）")),IF(E7="法人",IF(E14&gt;=225000,"対象（22.5万円以上）","対象外（下限未満）"),IF(E14&gt;=150000,"対象（15万円以上）","対象外（下限未満）"))))</f>
        <v/>
      </c>
      <c r="G14" s="13"/>
      <c r="H14" s="11"/>
      <c r="I14" s="11"/>
      <c r="J14" s="14" t="str">
        <f t="shared" si="0"/>
        <v/>
      </c>
      <c r="K14" s="8"/>
    </row>
    <row r="15" spans="1:11" ht="45.75" customHeight="1">
      <c r="A15" s="7">
        <v>3</v>
      </c>
      <c r="B15" s="8"/>
      <c r="C15" s="9"/>
      <c r="D15" s="10"/>
      <c r="E15" s="11"/>
      <c r="F15" s="12" t="str">
        <f>IF(E15="","",IF(ISNUMBER(SEARCH("LED",B15)),IF(E7="法人",IF(E15+H15&gt;=225000,"対象（22.5万円以上）","対象外（下限未満）"),IF(E15+H15&gt;=150000,"対象（15万円以上）","対象外（下限未満）")),IF(E7="法人",IF(E15&gt;=225000,"対象（22.5万円以上）","対象外（下限未満）"),IF(E15&gt;=150000,"対象（15万円以上）","対象外（下限未満）"))))</f>
        <v/>
      </c>
      <c r="G15" s="13"/>
      <c r="H15" s="11"/>
      <c r="I15" s="11"/>
      <c r="J15" s="14" t="str">
        <f t="shared" si="0"/>
        <v/>
      </c>
      <c r="K15" s="8"/>
    </row>
    <row r="16" spans="1:11" ht="45.75" customHeight="1">
      <c r="A16" s="7">
        <v>4</v>
      </c>
      <c r="B16" s="8"/>
      <c r="C16" s="9"/>
      <c r="D16" s="10"/>
      <c r="E16" s="11"/>
      <c r="F16" s="12" t="str">
        <f>IF(E16="","",IF(ISNUMBER(SEARCH("LED",B16)),IF(E7="法人",IF(E16+H16&gt;=225000,"対象（22.5万円以上）","対象外（下限未満）"),IF(E16+H16&gt;=150000,"対象（15万円以上）","対象外（下限未満）")),IF(E7="法人",IF(E16&gt;=225000,"対象（22.5万円以上）","対象外（下限未満）"),IF(E16&gt;=150000,"対象（15万円以上）","対象外（下限未満）"))))</f>
        <v/>
      </c>
      <c r="G16" s="13"/>
      <c r="H16" s="11"/>
      <c r="I16" s="11"/>
      <c r="J16" s="14" t="str">
        <f t="shared" si="0"/>
        <v/>
      </c>
      <c r="K16" s="8"/>
    </row>
    <row r="17" spans="1:11" ht="45.75" customHeight="1">
      <c r="A17" s="7">
        <v>5</v>
      </c>
      <c r="B17" s="8"/>
      <c r="C17" s="9"/>
      <c r="D17" s="10"/>
      <c r="E17" s="11"/>
      <c r="F17" s="12" t="str">
        <f>IF(E17="","",IF(ISNUMBER(SEARCH("LED",B17)),IF(E7="法人",IF(E17+H17&gt;=225000,"対象（22.5万円以上）","対象外（下限未満）"),IF(E17+H17&gt;=150000,"対象（15万円以上）","対象外（下限未満）")),IF(E7="法人",IF(E17&gt;=225000,"対象（22.5万円以上）","対象外（下限未満）"),IF(E17&gt;=150000,"対象（15万円以上）","対象外（下限未満）"))))</f>
        <v/>
      </c>
      <c r="G17" s="13"/>
      <c r="H17" s="11"/>
      <c r="I17" s="11"/>
      <c r="J17" s="14" t="str">
        <f t="shared" si="0"/>
        <v/>
      </c>
      <c r="K17" s="8"/>
    </row>
    <row r="18" spans="1:11" ht="45.75" customHeight="1">
      <c r="A18" s="7">
        <v>6</v>
      </c>
      <c r="B18" s="8"/>
      <c r="C18" s="9"/>
      <c r="D18" s="10"/>
      <c r="E18" s="11"/>
      <c r="F18" s="12" t="str">
        <f>IF(E18="","",IF(ISNUMBER(SEARCH("LED",B18)),IF(E7="法人",IF(E18+H18&gt;=225000,"対象（22.5万円以上）","対象外（下限未満）"),IF(E18+H18&gt;=150000,"対象（15万円以上）","対象外（下限未満）")),IF(E7="法人",IF(E18&gt;=225000,"対象（22.5万円以上）","対象外（下限未満）"),IF(E18&gt;=150000,"対象（15万円以上）","対象外（下限未満）"))))</f>
        <v/>
      </c>
      <c r="G18" s="13"/>
      <c r="H18" s="11"/>
      <c r="I18" s="11"/>
      <c r="J18" s="14" t="str">
        <f t="shared" si="0"/>
        <v/>
      </c>
      <c r="K18" s="8"/>
    </row>
    <row r="19" spans="1:11" ht="45.75" customHeight="1">
      <c r="A19" s="7">
        <v>7</v>
      </c>
      <c r="B19" s="8"/>
      <c r="C19" s="9"/>
      <c r="D19" s="10"/>
      <c r="E19" s="11"/>
      <c r="F19" s="12" t="str">
        <f>IF(E19="","",IF(ISNUMBER(SEARCH("LED",B19)),IF(E7="法人",IF(E19+H19&gt;=225000,"対象（22.5万円以上）","対象外（下限未満）"),IF(E19+H19&gt;=150000,"対象（15万円以上）","対象外（下限未満）")),IF(E7="法人",IF(E19&gt;=225000,"対象（22.5万円以上）","対象外（下限未満）"),IF(E19&gt;=150000,"対象（15万円以上）","対象外（下限未満）"))))</f>
        <v/>
      </c>
      <c r="G19" s="13"/>
      <c r="H19" s="11"/>
      <c r="I19" s="11"/>
      <c r="J19" s="14" t="str">
        <f t="shared" si="0"/>
        <v/>
      </c>
      <c r="K19" s="8"/>
    </row>
    <row r="20" spans="1:11" ht="45.75" customHeight="1">
      <c r="A20" s="7">
        <v>8</v>
      </c>
      <c r="B20" s="8"/>
      <c r="C20" s="9"/>
      <c r="D20" s="10"/>
      <c r="E20" s="11"/>
      <c r="F20" s="12" t="str">
        <f>IF(E20="","",IF(ISNUMBER(SEARCH("LED",B20)),IF(E7="法人",IF(E20+H20&gt;=225000,"対象（22.5万円以上）","対象外（下限未満）"),IF(E20+H20&gt;=150000,"対象（15万円以上）","対象外（下限未満）")),IF(E7="法人",IF(E20&gt;=225000,"対象（22.5万円以上）","対象外（下限未満）"),IF(E20&gt;=150000,"対象（15万円以上）","対象外（下限未満）"))))</f>
        <v/>
      </c>
      <c r="G20" s="13"/>
      <c r="H20" s="11"/>
      <c r="I20" s="11"/>
      <c r="J20" s="14" t="str">
        <f t="shared" si="0"/>
        <v/>
      </c>
      <c r="K20" s="8"/>
    </row>
    <row r="21" spans="1:11" ht="45.75" customHeight="1">
      <c r="A21" s="7">
        <v>9</v>
      </c>
      <c r="B21" s="8"/>
      <c r="C21" s="9"/>
      <c r="D21" s="10"/>
      <c r="E21" s="11"/>
      <c r="F21" s="12" t="str">
        <f>IF(E21="","",IF(ISNUMBER(SEARCH("LED",B21)),IF(E7="法人",IF(E21+H21&gt;=225000,"対象（22.5万円以上）","対象外（下限未満）"),IF(E21+H21&gt;=150000,"対象（15万円以上）","対象外（下限未満）")),IF(E7="法人",IF(E21&gt;=225000,"対象（22.5万円以上）","対象外（下限未満）"),IF(E21&gt;=150000,"対象（15万円以上）","対象外（下限未満）"))))</f>
        <v/>
      </c>
      <c r="G21" s="13"/>
      <c r="H21" s="11"/>
      <c r="I21" s="11"/>
      <c r="J21" s="14" t="str">
        <f t="shared" si="0"/>
        <v/>
      </c>
      <c r="K21" s="8"/>
    </row>
    <row r="22" spans="1:11" ht="45.75" customHeight="1">
      <c r="A22" s="7">
        <v>10</v>
      </c>
      <c r="B22" s="8"/>
      <c r="C22" s="9"/>
      <c r="D22" s="10"/>
      <c r="E22" s="11"/>
      <c r="F22" s="12" t="str">
        <f>IF(E22="","",IF(ISNUMBER(SEARCH("LED",B22)),IF(E7="法人",IF(E22+H22&gt;=225000,"対象（22.5万円以上）","対象外（下限未満）"),IF(E22+H22&gt;=150000,"対象（15万円以上）","対象外（下限未満）")),IF(E7="法人",IF(E22&gt;=225000,"対象（22.5万円以上）","対象外（下限未満）"),IF(E22&gt;=150000,"対象（15万円以上）","対象外（下限未満）"))))</f>
        <v/>
      </c>
      <c r="G22" s="13"/>
      <c r="H22" s="11"/>
      <c r="I22" s="11"/>
      <c r="J22" s="14" t="str">
        <f t="shared" si="0"/>
        <v/>
      </c>
      <c r="K22" s="8"/>
    </row>
    <row r="23" spans="1:11" ht="15.75" customHeight="1">
      <c r="A23" s="4"/>
      <c r="B23" s="4"/>
      <c r="C23" s="4"/>
      <c r="D23" s="4"/>
      <c r="E23" s="4"/>
      <c r="F23" s="4"/>
      <c r="G23" s="4"/>
      <c r="H23" s="4"/>
      <c r="I23" s="4"/>
      <c r="J23" s="4"/>
      <c r="K23" s="4"/>
    </row>
    <row r="24" spans="1:11" ht="27" customHeight="1">
      <c r="A24" s="26" t="s">
        <v>41</v>
      </c>
      <c r="B24" s="26"/>
      <c r="C24" s="26"/>
      <c r="D24" s="26"/>
      <c r="E24" s="26"/>
      <c r="F24" s="26"/>
      <c r="G24" s="26"/>
      <c r="H24" s="26"/>
      <c r="I24" s="26"/>
      <c r="J24" s="15">
        <f>SUM(J13:J22)</f>
        <v>0</v>
      </c>
      <c r="K24" s="16"/>
    </row>
    <row r="25" spans="1:11" ht="27" customHeight="1">
      <c r="A25" s="26" t="s">
        <v>42</v>
      </c>
      <c r="B25" s="26"/>
      <c r="C25" s="26"/>
      <c r="D25" s="26"/>
      <c r="E25" s="26"/>
      <c r="F25" s="26"/>
      <c r="G25" s="26"/>
      <c r="H25" s="26"/>
      <c r="I25" s="26"/>
      <c r="J25" s="15">
        <f>IF(J24=0,0,MIN(FLOOR(J24*2/3,1000), IF(E7="法人",2000000,500000),IF(J26="",99999999,MIN(FLOOR(J26*2/3,1000), IF(E7="法人",2000000,500000)))))</f>
        <v>0</v>
      </c>
      <c r="K25" s="16"/>
    </row>
    <row r="26" spans="1:11" ht="27" customHeight="1">
      <c r="A26" s="29" t="s">
        <v>43</v>
      </c>
      <c r="B26" s="29"/>
      <c r="C26" s="29"/>
      <c r="D26" s="29"/>
      <c r="E26" s="29"/>
      <c r="F26" s="29"/>
      <c r="G26" s="29"/>
      <c r="H26" s="29"/>
      <c r="I26" s="29"/>
      <c r="J26" s="17"/>
      <c r="K26" s="18"/>
    </row>
    <row r="27" spans="1:11" ht="41.25" customHeight="1">
      <c r="A27" s="26" t="s">
        <v>44</v>
      </c>
      <c r="B27" s="26"/>
      <c r="C27" s="26"/>
      <c r="D27" s="26"/>
      <c r="E27" s="26"/>
      <c r="F27" s="26"/>
      <c r="G27" s="26"/>
      <c r="H27" s="26"/>
      <c r="I27" s="26"/>
      <c r="J27" s="19" t="str">
        <f>IF(J24=0,"",IF(COUNTIF(F13:F22,"*対象外*")&gt;0,"⚠ 対象外の設備・機器が含まれています（本体単価が下限未満）。該当行の経費は自動的に合計から除外されています。内容をご確認ください。",IF(J25&lt;IF(E7="法人",150000,100000),"⚠ 下限未満のため申請できません",IF(OR(J26="",J26=0),"OK（入力内容に問題ありません）",IF(J24=J26,"変更なし（増減０円・変更承認申請不要）",IF(J24&gt;J26,IF((J24-J26)/J26&gt;0.2,"⚠ 20%超の増額：変更承認申請が必要です（増額分は補助対象外）","⚠ 増額あり：申請は不要ですが増額分は補助対象外"),IF((J26-J24)/J26&gt;0.2,"⚠ 20%超の減額：変更承認申請が必要です","軽微な変更（変更承認申請不要）")))))))</f>
        <v/>
      </c>
      <c r="K27" s="16"/>
    </row>
  </sheetData>
  <mergeCells count="16">
    <mergeCell ref="A27:I27"/>
    <mergeCell ref="A10:K10"/>
    <mergeCell ref="A11:K11"/>
    <mergeCell ref="A24:I24"/>
    <mergeCell ref="A25:I25"/>
    <mergeCell ref="A26:I26"/>
    <mergeCell ref="A6:D6"/>
    <mergeCell ref="E6:K6"/>
    <mergeCell ref="A7:D7"/>
    <mergeCell ref="A8:D8"/>
    <mergeCell ref="E8:K8"/>
    <mergeCell ref="A1:K1"/>
    <mergeCell ref="A2:K2"/>
    <mergeCell ref="A4:D4"/>
    <mergeCell ref="A5:D5"/>
    <mergeCell ref="E5:I5"/>
  </mergeCells>
  <phoneticPr fontId="33"/>
  <conditionalFormatting sqref="D13:D22">
    <cfRule type="expression" dxfId="8" priority="4">
      <formula>AND(D13&lt;&gt;"",D13&lt;5)</formula>
    </cfRule>
  </conditionalFormatting>
  <conditionalFormatting sqref="F13:F22">
    <cfRule type="expression" dxfId="7" priority="2">
      <formula>ISNUMBER(SEARCH("対象外",F13))</formula>
    </cfRule>
  </conditionalFormatting>
  <conditionalFormatting sqref="J27">
    <cfRule type="expression" dxfId="6" priority="3">
      <formula>ISNUMBER(SEARCH("⚠",J27))</formula>
    </cfRule>
  </conditionalFormatting>
  <dataValidations count="2">
    <dataValidation type="list" showInputMessage="1" promptTitle="提出段階を選択" prompt="エントリー申請／交付申請／計画変更承認申請／実績報告 のいずれかを選択してください。" sqref="E4" xr:uid="{00000000-0002-0000-0100-000000000000}">
      <formula1>"エントリー申請,交付申請,計画変更承認申請,実績報告"</formula1>
      <formula2>0</formula2>
    </dataValidation>
    <dataValidation type="list" showInputMessage="1" promptTitle="申請区分を選択" prompt="申請者が法人か個人事業主かを選択してください。" sqref="E7" xr:uid="{00000000-0002-0000-0100-000001000000}">
      <formula1>"法人,個人"</formula1>
      <formula2>0</formula2>
    </dataValidation>
  </dataValidations>
  <printOptions horizontalCentered="1" verticalCentered="1"/>
  <pageMargins left="0.4" right="0.4" top="0.5" bottom="0.5"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7"/>
  <sheetViews>
    <sheetView zoomScale="70" zoomScaleNormal="70" workbookViewId="0">
      <selection activeCell="E16" sqref="E16"/>
    </sheetView>
  </sheetViews>
  <sheetFormatPr defaultColWidth="8.6640625" defaultRowHeight="14.4"/>
  <cols>
    <col min="1" max="1" width="6" customWidth="1"/>
    <col min="2" max="2" width="24" customWidth="1"/>
    <col min="3" max="3" width="26.21875" customWidth="1"/>
    <col min="4" max="4" width="12.5546875" customWidth="1"/>
    <col min="5" max="5" width="32" customWidth="1"/>
    <col min="6" max="6" width="24.109375" customWidth="1"/>
    <col min="7" max="7" width="10" customWidth="1"/>
    <col min="8" max="9" width="15" customWidth="1"/>
    <col min="10" max="10" width="30.88671875" customWidth="1"/>
    <col min="11" max="11" width="25.88671875" customWidth="1"/>
  </cols>
  <sheetData>
    <row r="1" spans="1:11" ht="34.5" customHeight="1">
      <c r="A1" s="21" t="s">
        <v>45</v>
      </c>
      <c r="B1" s="21"/>
      <c r="C1" s="21"/>
      <c r="D1" s="21"/>
      <c r="E1" s="21"/>
      <c r="F1" s="21"/>
      <c r="G1" s="21"/>
      <c r="H1" s="21"/>
      <c r="I1" s="21"/>
      <c r="J1" s="21"/>
      <c r="K1" s="21"/>
    </row>
    <row r="2" spans="1:11" ht="21.75" customHeight="1">
      <c r="A2" s="30" t="s">
        <v>22</v>
      </c>
      <c r="B2" s="30"/>
      <c r="C2" s="30"/>
      <c r="D2" s="30"/>
      <c r="E2" s="30"/>
      <c r="F2" s="30"/>
      <c r="G2" s="30"/>
      <c r="H2" s="30"/>
      <c r="I2" s="30"/>
      <c r="J2" s="30"/>
      <c r="K2" s="30"/>
    </row>
    <row r="3" spans="1:11" ht="8.25" customHeight="1">
      <c r="A3" s="4"/>
      <c r="B3" s="4"/>
      <c r="C3" s="4"/>
      <c r="D3" s="4"/>
      <c r="E3" s="4"/>
      <c r="F3" s="4"/>
      <c r="G3" s="4"/>
      <c r="H3" s="4"/>
      <c r="I3" s="4"/>
      <c r="J3" s="4"/>
      <c r="K3" s="4"/>
    </row>
    <row r="4" spans="1:11" ht="27" customHeight="1">
      <c r="A4" s="23" t="s">
        <v>23</v>
      </c>
      <c r="B4" s="23"/>
      <c r="C4" s="23"/>
      <c r="D4" s="23"/>
      <c r="E4" s="1" t="s">
        <v>24</v>
      </c>
      <c r="F4" s="4"/>
      <c r="G4" s="4"/>
      <c r="H4" s="4"/>
      <c r="I4" s="4"/>
      <c r="J4" s="4"/>
      <c r="K4" s="4"/>
    </row>
    <row r="5" spans="1:11" ht="27" customHeight="1">
      <c r="A5" s="23" t="s">
        <v>25</v>
      </c>
      <c r="B5" s="23"/>
      <c r="C5" s="23"/>
      <c r="D5" s="23"/>
      <c r="E5" s="24" t="s">
        <v>46</v>
      </c>
      <c r="F5" s="24"/>
      <c r="G5" s="24"/>
      <c r="H5" s="24"/>
      <c r="I5" s="24"/>
      <c r="J5" s="4"/>
      <c r="K5" s="4"/>
    </row>
    <row r="6" spans="1:11" ht="27" customHeight="1">
      <c r="A6" s="23" t="s">
        <v>26</v>
      </c>
      <c r="B6" s="23"/>
      <c r="C6" s="23"/>
      <c r="D6" s="23"/>
      <c r="E6" s="31" t="s">
        <v>47</v>
      </c>
      <c r="F6" s="31"/>
      <c r="G6" s="31"/>
      <c r="H6" s="31"/>
      <c r="I6" s="31"/>
      <c r="J6" s="31"/>
      <c r="K6" s="31"/>
    </row>
    <row r="7" spans="1:11" ht="27" customHeight="1">
      <c r="A7" s="23" t="s">
        <v>55</v>
      </c>
      <c r="B7" s="23"/>
      <c r="C7" s="23"/>
      <c r="D7" s="23"/>
      <c r="E7" s="1" t="s">
        <v>27</v>
      </c>
      <c r="F7" s="4"/>
      <c r="G7" s="4"/>
      <c r="H7" s="4"/>
      <c r="I7" s="4"/>
      <c r="J7" s="4"/>
      <c r="K7" s="4"/>
    </row>
    <row r="8" spans="1:11" ht="31.5" customHeight="1">
      <c r="A8" s="23" t="s">
        <v>28</v>
      </c>
      <c r="B8" s="23"/>
      <c r="C8" s="23"/>
      <c r="D8" s="23"/>
      <c r="E8" s="31"/>
      <c r="F8" s="31"/>
      <c r="G8" s="31"/>
      <c r="H8" s="31"/>
      <c r="I8" s="31"/>
      <c r="J8" s="31"/>
      <c r="K8" s="31"/>
    </row>
    <row r="9" spans="1:11" ht="8.25" customHeight="1">
      <c r="A9" s="4"/>
      <c r="B9" s="4"/>
      <c r="C9" s="4"/>
      <c r="D9" s="4"/>
      <c r="E9" s="4"/>
      <c r="F9" s="4"/>
      <c r="G9" s="4"/>
      <c r="H9" s="4"/>
      <c r="I9" s="4"/>
      <c r="J9" s="4"/>
      <c r="K9" s="4"/>
    </row>
    <row r="10" spans="1:11" ht="24.75" customHeight="1">
      <c r="A10" s="27" t="s">
        <v>29</v>
      </c>
      <c r="B10" s="27"/>
      <c r="C10" s="27"/>
      <c r="D10" s="27"/>
      <c r="E10" s="27"/>
      <c r="F10" s="27"/>
      <c r="G10" s="27"/>
      <c r="H10" s="27"/>
      <c r="I10" s="27"/>
      <c r="J10" s="27"/>
      <c r="K10" s="27"/>
    </row>
    <row r="11" spans="1:11" ht="43.5" customHeight="1">
      <c r="A11" s="32" t="s">
        <v>58</v>
      </c>
      <c r="B11" s="28"/>
      <c r="C11" s="28"/>
      <c r="D11" s="28"/>
      <c r="E11" s="28"/>
      <c r="F11" s="28"/>
      <c r="G11" s="28"/>
      <c r="H11" s="28"/>
      <c r="I11" s="28"/>
      <c r="J11" s="28"/>
      <c r="K11" s="28"/>
    </row>
    <row r="12" spans="1:11" ht="45" customHeight="1">
      <c r="A12" s="5" t="s">
        <v>30</v>
      </c>
      <c r="B12" s="6" t="s">
        <v>31</v>
      </c>
      <c r="C12" s="6" t="s">
        <v>32</v>
      </c>
      <c r="D12" s="6" t="s">
        <v>33</v>
      </c>
      <c r="E12" s="6" t="s">
        <v>34</v>
      </c>
      <c r="F12" s="6" t="s">
        <v>35</v>
      </c>
      <c r="G12" s="6" t="s">
        <v>36</v>
      </c>
      <c r="H12" s="6" t="s">
        <v>37</v>
      </c>
      <c r="I12" s="6" t="s">
        <v>38</v>
      </c>
      <c r="J12" s="6" t="s">
        <v>39</v>
      </c>
      <c r="K12" s="6" t="s">
        <v>40</v>
      </c>
    </row>
    <row r="13" spans="1:11" ht="45" customHeight="1">
      <c r="A13" s="7">
        <v>1</v>
      </c>
      <c r="B13" s="8" t="s">
        <v>48</v>
      </c>
      <c r="C13" s="9" t="s">
        <v>56</v>
      </c>
      <c r="D13" s="10">
        <v>6</v>
      </c>
      <c r="E13" s="11">
        <v>300000</v>
      </c>
      <c r="F13" s="12" t="str">
        <f>IF(E13="","",IF(ISNUMBER(SEARCH("LED",B13)),IF(E7="法人",IF(E13+H13&gt;=225000,"対象（22.5万円以上）","対象外（下限未満）"),IF(E13+H13&gt;=150000,"対象（15万円以上）","対象外（下限未満）")),IF(E7="法人",IF(E13&gt;=225000,"対象（22.5万円以上）","対象外（下限未満）"),IF(E13&gt;=150000,"対象（15万円以上）","対象外（下限未満）"))))</f>
        <v>対象（22.5万円以上）</v>
      </c>
      <c r="G13" s="13">
        <v>1</v>
      </c>
      <c r="H13" s="11">
        <v>0</v>
      </c>
      <c r="I13" s="11">
        <v>0</v>
      </c>
      <c r="J13" s="14">
        <f t="shared" ref="J13:J22" si="0">IF(E13="","",IF(ISNUMBER(SEARCH("対象外",F13)),0,E13*G13+H13+I13))</f>
        <v>300000</v>
      </c>
      <c r="K13" s="8"/>
    </row>
    <row r="14" spans="1:11" ht="45" customHeight="1">
      <c r="A14" s="7">
        <v>2</v>
      </c>
      <c r="B14" s="20" t="s">
        <v>49</v>
      </c>
      <c r="C14" s="9" t="s">
        <v>57</v>
      </c>
      <c r="D14" s="10">
        <v>8</v>
      </c>
      <c r="E14" s="11">
        <v>230000</v>
      </c>
      <c r="F14" s="12" t="str">
        <f>IF(E14="","",IF(ISNUMBER(SEARCH("LED",B14)),IF(E7="法人",IF(E14+H14&gt;=225000,"対象（22.5万円以上）","対象外（下限未満）"),IF(E14+H14&gt;=150000,"対象（15万円以上）","対象外（下限未満）")),IF(E7="法人",IF(E14&gt;=225000,"対象（22.5万円以上）","対象外（下限未満）"),IF(E14&gt;=150000,"対象（15万円以上）","対象外（下限未満）"))))</f>
        <v>対象（22.5万円以上）</v>
      </c>
      <c r="G14" s="13">
        <v>2</v>
      </c>
      <c r="H14" s="11">
        <v>30000</v>
      </c>
      <c r="I14" s="11">
        <v>5000</v>
      </c>
      <c r="J14" s="14">
        <f t="shared" si="0"/>
        <v>495000</v>
      </c>
      <c r="K14" s="8"/>
    </row>
    <row r="15" spans="1:11" ht="45" customHeight="1">
      <c r="A15" s="7">
        <v>3</v>
      </c>
      <c r="B15" s="20"/>
      <c r="C15" s="8"/>
      <c r="D15" s="10"/>
      <c r="E15" s="11"/>
      <c r="F15" s="12" t="str">
        <f>IF(E15="","",IF(ISNUMBER(SEARCH("LED",B15)),IF(E7="法人",IF(E15+H15&gt;=225000,"対象（22.5万円以上）","対象外（下限未満）"),IF(E15+H15&gt;=150000,"対象（15万円以上）","対象外（下限未満）")),IF(E7="法人",IF(E15&gt;=225000,"対象（22.5万円以上）","対象外（下限未満）"),IF(E15&gt;=150000,"対象（15万円以上）","対象外（下限未満）"))))</f>
        <v/>
      </c>
      <c r="G15" s="13"/>
      <c r="H15" s="11"/>
      <c r="I15" s="11"/>
      <c r="J15" s="14" t="str">
        <f t="shared" si="0"/>
        <v/>
      </c>
      <c r="K15" s="8"/>
    </row>
    <row r="16" spans="1:11" ht="45" customHeight="1">
      <c r="A16" s="7">
        <v>4</v>
      </c>
      <c r="B16" s="20"/>
      <c r="C16" s="8"/>
      <c r="D16" s="10"/>
      <c r="E16" s="11"/>
      <c r="F16" s="12" t="str">
        <f>IF(E16="","",IF(ISNUMBER(SEARCH("LED",B16)),IF(E7="法人",IF(E16+H16&gt;=225000,"対象（22.5万円以上）","対象外（下限未満）"),IF(E16+H16&gt;=150000,"対象（15万円以上）","対象外（下限未満）")),IF(E7="法人",IF(E16&gt;=225000,"対象（22.5万円以上）","対象外（下限未満）"),IF(E16&gt;=150000,"対象（15万円以上）","対象外（下限未満）"))))</f>
        <v/>
      </c>
      <c r="G16" s="13"/>
      <c r="H16" s="11"/>
      <c r="I16" s="11"/>
      <c r="J16" s="14" t="str">
        <f t="shared" si="0"/>
        <v/>
      </c>
      <c r="K16" s="8"/>
    </row>
    <row r="17" spans="1:11" ht="45" customHeight="1">
      <c r="A17" s="7">
        <v>5</v>
      </c>
      <c r="B17" s="20"/>
      <c r="C17" s="8"/>
      <c r="D17" s="10"/>
      <c r="E17" s="11"/>
      <c r="F17" s="12" t="str">
        <f>IF(E17="","",IF(ISNUMBER(SEARCH("LED",B17)),IF(E7="法人",IF(E17+H17&gt;=225000,"対象（22.5万円以上）","対象外（下限未満）"),IF(E17+H17&gt;=150000,"対象（15万円以上）","対象外（下限未満）")),IF(E7="法人",IF(E17&gt;=225000,"対象（22.5万円以上）","対象外（下限未満）"),IF(E17&gt;=150000,"対象（15万円以上）","対象外（下限未満）"))))</f>
        <v/>
      </c>
      <c r="G17" s="13"/>
      <c r="H17" s="11"/>
      <c r="I17" s="11"/>
      <c r="J17" s="14" t="str">
        <f t="shared" si="0"/>
        <v/>
      </c>
      <c r="K17" s="8"/>
    </row>
    <row r="18" spans="1:11" ht="45" customHeight="1">
      <c r="A18" s="7">
        <v>6</v>
      </c>
      <c r="B18" s="20"/>
      <c r="C18" s="8"/>
      <c r="D18" s="10"/>
      <c r="E18" s="11"/>
      <c r="F18" s="12" t="str">
        <f>IF(E18="","",IF(ISNUMBER(SEARCH("LED",B18)),IF(E7="法人",IF(E18+H18&gt;=225000,"対象（22.5万円以上）","対象外（下限未満）"),IF(E18+H18&gt;=150000,"対象（15万円以上）","対象外（下限未満）")),IF(E7="法人",IF(E18&gt;=225000,"対象（22.5万円以上）","対象外（下限未満）"),IF(E18&gt;=150000,"対象（15万円以上）","対象外（下限未満）"))))</f>
        <v/>
      </c>
      <c r="G18" s="13"/>
      <c r="H18" s="11"/>
      <c r="I18" s="11"/>
      <c r="J18" s="14" t="str">
        <f t="shared" si="0"/>
        <v/>
      </c>
      <c r="K18" s="8"/>
    </row>
    <row r="19" spans="1:11" ht="45" customHeight="1">
      <c r="A19" s="7">
        <v>7</v>
      </c>
      <c r="B19" s="20"/>
      <c r="C19" s="8"/>
      <c r="D19" s="10"/>
      <c r="E19" s="11"/>
      <c r="F19" s="12" t="str">
        <f>IF(E19="","",IF(ISNUMBER(SEARCH("LED",B19)),IF(E7="法人",IF(E19+H19&gt;=225000,"対象（22.5万円以上）","対象外（下限未満）"),IF(E19+H19&gt;=150000,"対象（15万円以上）","対象外（下限未満）")),IF(E7="法人",IF(E19&gt;=225000,"対象（22.5万円以上）","対象外（下限未満）"),IF(E19&gt;=150000,"対象（15万円以上）","対象外（下限未満）"))))</f>
        <v/>
      </c>
      <c r="G19" s="13"/>
      <c r="H19" s="11"/>
      <c r="I19" s="11"/>
      <c r="J19" s="14" t="str">
        <f t="shared" si="0"/>
        <v/>
      </c>
      <c r="K19" s="8"/>
    </row>
    <row r="20" spans="1:11" ht="45" customHeight="1">
      <c r="A20" s="7">
        <v>8</v>
      </c>
      <c r="B20" s="20"/>
      <c r="C20" s="8"/>
      <c r="D20" s="10"/>
      <c r="E20" s="11"/>
      <c r="F20" s="12" t="str">
        <f>IF(E20="","",IF(ISNUMBER(SEARCH("LED",B20)),IF(E7="法人",IF(E20+H20&gt;=225000,"対象（22.5万円以上）","対象外（下限未満）"),IF(E20+H20&gt;=150000,"対象（15万円以上）","対象外（下限未満）")),IF(E7="法人",IF(E20&gt;=225000,"対象（22.5万円以上）","対象外（下限未満）"),IF(E20&gt;=150000,"対象（15万円以上）","対象外（下限未満）"))))</f>
        <v/>
      </c>
      <c r="G20" s="13"/>
      <c r="H20" s="11"/>
      <c r="I20" s="11"/>
      <c r="J20" s="14" t="str">
        <f t="shared" si="0"/>
        <v/>
      </c>
      <c r="K20" s="8"/>
    </row>
    <row r="21" spans="1:11" ht="45" customHeight="1">
      <c r="A21" s="7">
        <v>9</v>
      </c>
      <c r="B21" s="20"/>
      <c r="C21" s="8"/>
      <c r="D21" s="10"/>
      <c r="E21" s="11"/>
      <c r="F21" s="12" t="str">
        <f>IF(E21="","",IF(ISNUMBER(SEARCH("LED",B21)),IF(E7="法人",IF(E21+H21&gt;=225000,"対象（22.5万円以上）","対象外（下限未満）"),IF(E21+H21&gt;=150000,"対象（15万円以上）","対象外（下限未満）")),IF(E7="法人",IF(E21&gt;=225000,"対象（22.5万円以上）","対象外（下限未満）"),IF(E21&gt;=150000,"対象（15万円以上）","対象外（下限未満）"))))</f>
        <v/>
      </c>
      <c r="G21" s="13"/>
      <c r="H21" s="11"/>
      <c r="I21" s="11"/>
      <c r="J21" s="14" t="str">
        <f t="shared" si="0"/>
        <v/>
      </c>
      <c r="K21" s="8"/>
    </row>
    <row r="22" spans="1:11" ht="45" customHeight="1">
      <c r="A22" s="7">
        <v>10</v>
      </c>
      <c r="B22" s="20"/>
      <c r="C22" s="8"/>
      <c r="D22" s="10"/>
      <c r="E22" s="11"/>
      <c r="F22" s="12" t="str">
        <f>IF(E22="","",IF(ISNUMBER(SEARCH("LED",B22)),IF(E7="法人",IF(E22+H22&gt;=225000,"対象（22.5万円以上）","対象外（下限未満）"),IF(E22+H22&gt;=150000,"対象（15万円以上）","対象外（下限未満）")),IF(E7="法人",IF(E22&gt;=225000,"対象（22.5万円以上）","対象外（下限未満）"),IF(E22&gt;=150000,"対象（15万円以上）","対象外（下限未満）"))))</f>
        <v/>
      </c>
      <c r="G22" s="13"/>
      <c r="H22" s="11"/>
      <c r="I22" s="11"/>
      <c r="J22" s="14" t="str">
        <f t="shared" si="0"/>
        <v/>
      </c>
      <c r="K22" s="8"/>
    </row>
    <row r="23" spans="1:11" ht="15.75" customHeight="1">
      <c r="A23" s="4"/>
      <c r="B23" s="4"/>
      <c r="C23" s="4"/>
      <c r="D23" s="4"/>
      <c r="E23" s="4"/>
      <c r="F23" s="4"/>
      <c r="G23" s="4"/>
      <c r="H23" s="4"/>
      <c r="I23" s="4"/>
      <c r="J23" s="4"/>
      <c r="K23" s="4"/>
    </row>
    <row r="24" spans="1:11" ht="27" customHeight="1">
      <c r="A24" s="26" t="s">
        <v>41</v>
      </c>
      <c r="B24" s="26"/>
      <c r="C24" s="26"/>
      <c r="D24" s="26"/>
      <c r="E24" s="26"/>
      <c r="F24" s="26"/>
      <c r="G24" s="26"/>
      <c r="H24" s="26"/>
      <c r="I24" s="26"/>
      <c r="J24" s="15">
        <f>SUM(J13:J22)</f>
        <v>795000</v>
      </c>
      <c r="K24" s="16"/>
    </row>
    <row r="25" spans="1:11" ht="27" customHeight="1">
      <c r="A25" s="26" t="s">
        <v>42</v>
      </c>
      <c r="B25" s="26"/>
      <c r="C25" s="26"/>
      <c r="D25" s="26"/>
      <c r="E25" s="26"/>
      <c r="F25" s="26"/>
      <c r="G25" s="26"/>
      <c r="H25" s="26"/>
      <c r="I25" s="26"/>
      <c r="J25" s="15">
        <f>IF(J24=0,0,MIN(FLOOR(J24*2/3,1000), IF(E7="法人",2000000,500000),IF(J26="",99999999,MIN(FLOOR(J26*2/3,1000), IF(E7="法人",2000000,500000)))))</f>
        <v>530000</v>
      </c>
      <c r="K25" s="16"/>
    </row>
    <row r="26" spans="1:11" ht="27" customHeight="1">
      <c r="A26" s="29" t="s">
        <v>43</v>
      </c>
      <c r="B26" s="29"/>
      <c r="C26" s="29"/>
      <c r="D26" s="29"/>
      <c r="E26" s="29"/>
      <c r="F26" s="29"/>
      <c r="G26" s="29"/>
      <c r="H26" s="29"/>
      <c r="I26" s="29"/>
      <c r="J26" s="17"/>
      <c r="K26" s="18"/>
    </row>
    <row r="27" spans="1:11" ht="41.25" customHeight="1">
      <c r="A27" s="26" t="s">
        <v>44</v>
      </c>
      <c r="B27" s="26"/>
      <c r="C27" s="26"/>
      <c r="D27" s="26"/>
      <c r="E27" s="26"/>
      <c r="F27" s="26"/>
      <c r="G27" s="26"/>
      <c r="H27" s="26"/>
      <c r="I27" s="26"/>
      <c r="J27" s="19" t="str">
        <f>IF(J24=0,"",IF(COUNTIF(F13:F22,"*対象外*")&gt;0,"⚠ 対象外の設備・機器が含まれています（本体単価が下限未満）。該当行の経費は自動的に合計から除外されています。内容をご確認ください。",IF(J25&lt;IF(E7="法人",150000,100000),"⚠ 下限未満のため申請できません",IF(OR(J26="",J26=0),"OK（入力内容に問題ありません）",IF(J24=J26,"変更なし（増減０円・変更承認申請不要）",IF(J24&gt;J26,IF((J24-J26)/J26&gt;0.2,"⚠ 20%超の増額：変更承認申請が必要です（増額分は補助対象外）","⚠ 増額あり：申請は不要ですが増額分は補助対象外"),IF((J26-J24)/J26&gt;0.2,"⚠ 20%超の減額：変更承認申請が必要です","軽微な変更（変更承認申請不要）")))))))</f>
        <v>OK（入力内容に問題ありません）</v>
      </c>
      <c r="K27" s="16"/>
    </row>
  </sheetData>
  <mergeCells count="16">
    <mergeCell ref="A27:I27"/>
    <mergeCell ref="A10:K10"/>
    <mergeCell ref="A11:K11"/>
    <mergeCell ref="A24:I24"/>
    <mergeCell ref="A25:I25"/>
    <mergeCell ref="A26:I26"/>
    <mergeCell ref="A6:D6"/>
    <mergeCell ref="E6:K6"/>
    <mergeCell ref="A7:D7"/>
    <mergeCell ref="A8:D8"/>
    <mergeCell ref="E8:K8"/>
    <mergeCell ref="A1:K1"/>
    <mergeCell ref="A2:K2"/>
    <mergeCell ref="A4:D4"/>
    <mergeCell ref="A5:D5"/>
    <mergeCell ref="E5:I5"/>
  </mergeCells>
  <phoneticPr fontId="33"/>
  <conditionalFormatting sqref="D13:D22">
    <cfRule type="expression" dxfId="5" priority="4">
      <formula>AND(D13&lt;&gt;"",D13&lt;5)</formula>
    </cfRule>
  </conditionalFormatting>
  <conditionalFormatting sqref="F13:F22">
    <cfRule type="expression" dxfId="4" priority="2">
      <formula>ISNUMBER(SEARCH("対象外",F13))</formula>
    </cfRule>
  </conditionalFormatting>
  <conditionalFormatting sqref="J27">
    <cfRule type="expression" dxfId="3" priority="3">
      <formula>ISNUMBER(SEARCH("⚠",J27))</formula>
    </cfRule>
  </conditionalFormatting>
  <dataValidations count="2">
    <dataValidation type="list" sqref="E4" xr:uid="{00000000-0002-0000-0200-000000000000}">
      <formula1>"エントリー申請,交付申請,計画変更承認申請,実績報告"</formula1>
      <formula2>0</formula2>
    </dataValidation>
    <dataValidation type="list" sqref="E7" xr:uid="{00000000-0002-0000-0200-000001000000}">
      <formula1>"法人,個人"</formula1>
      <formula2>0</formula2>
    </dataValidation>
  </dataValidations>
  <printOptions horizontalCentered="1" verticalCentered="1"/>
  <pageMargins left="0.4" right="0.4" top="0.5" bottom="0.5" header="0.511811023622047" footer="0.511811023622047"/>
  <pageSetup paperSize="9"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7"/>
  <sheetViews>
    <sheetView showGridLines="0" zoomScale="70" zoomScaleNormal="70" workbookViewId="0">
      <selection activeCell="E16" sqref="E16"/>
    </sheetView>
  </sheetViews>
  <sheetFormatPr defaultColWidth="8.6640625" defaultRowHeight="14.4"/>
  <cols>
    <col min="1" max="1" width="6" customWidth="1"/>
    <col min="2" max="2" width="24" customWidth="1"/>
    <col min="3" max="3" width="26.21875" customWidth="1"/>
    <col min="4" max="4" width="12.5546875" customWidth="1"/>
    <col min="5" max="5" width="32" customWidth="1"/>
    <col min="6" max="6" width="24.109375" customWidth="1"/>
    <col min="7" max="7" width="10" customWidth="1"/>
    <col min="8" max="9" width="15" customWidth="1"/>
    <col min="10" max="10" width="30.88671875" customWidth="1"/>
    <col min="11" max="11" width="25.88671875" customWidth="1"/>
  </cols>
  <sheetData>
    <row r="1" spans="1:11" ht="34.5" customHeight="1">
      <c r="A1" s="21" t="s">
        <v>50</v>
      </c>
      <c r="B1" s="21"/>
      <c r="C1" s="21"/>
      <c r="D1" s="21"/>
      <c r="E1" s="21"/>
      <c r="F1" s="21"/>
      <c r="G1" s="21"/>
      <c r="H1" s="21"/>
      <c r="I1" s="21"/>
      <c r="J1" s="21"/>
      <c r="K1" s="21"/>
    </row>
    <row r="2" spans="1:11" ht="21.75" customHeight="1">
      <c r="A2" s="30" t="s">
        <v>22</v>
      </c>
      <c r="B2" s="30"/>
      <c r="C2" s="30"/>
      <c r="D2" s="30"/>
      <c r="E2" s="30"/>
      <c r="F2" s="30"/>
      <c r="G2" s="30"/>
      <c r="H2" s="30"/>
      <c r="I2" s="30"/>
      <c r="J2" s="30"/>
      <c r="K2" s="30"/>
    </row>
    <row r="3" spans="1:11" ht="8.25" customHeight="1">
      <c r="A3" s="4"/>
      <c r="B3" s="4"/>
      <c r="C3" s="4"/>
      <c r="D3" s="4"/>
      <c r="E3" s="4"/>
      <c r="F3" s="4"/>
      <c r="G3" s="4"/>
      <c r="H3" s="4"/>
      <c r="I3" s="4"/>
      <c r="J3" s="4"/>
      <c r="K3" s="4"/>
    </row>
    <row r="4" spans="1:11" ht="27" customHeight="1">
      <c r="A4" s="23" t="s">
        <v>23</v>
      </c>
      <c r="B4" s="23"/>
      <c r="C4" s="23"/>
      <c r="D4" s="23"/>
      <c r="E4" s="1" t="s">
        <v>51</v>
      </c>
      <c r="F4" s="4"/>
      <c r="G4" s="4"/>
      <c r="H4" s="4"/>
      <c r="I4" s="4"/>
      <c r="J4" s="4"/>
      <c r="K4" s="4"/>
    </row>
    <row r="5" spans="1:11" ht="27" customHeight="1">
      <c r="A5" s="23" t="s">
        <v>25</v>
      </c>
      <c r="B5" s="23"/>
      <c r="C5" s="23"/>
      <c r="D5" s="23"/>
      <c r="E5" s="24" t="s">
        <v>52</v>
      </c>
      <c r="F5" s="24"/>
      <c r="G5" s="24"/>
      <c r="H5" s="24"/>
      <c r="I5" s="24"/>
      <c r="J5" s="4"/>
      <c r="K5" s="4"/>
    </row>
    <row r="6" spans="1:11" ht="27" customHeight="1">
      <c r="A6" s="23" t="s">
        <v>26</v>
      </c>
      <c r="B6" s="23"/>
      <c r="C6" s="23"/>
      <c r="D6" s="23"/>
      <c r="E6" s="31" t="s">
        <v>47</v>
      </c>
      <c r="F6" s="31"/>
      <c r="G6" s="31"/>
      <c r="H6" s="31"/>
      <c r="I6" s="31"/>
      <c r="J6" s="31"/>
      <c r="K6" s="31"/>
    </row>
    <row r="7" spans="1:11" ht="27" customHeight="1">
      <c r="A7" s="23" t="s">
        <v>55</v>
      </c>
      <c r="B7" s="23"/>
      <c r="C7" s="23"/>
      <c r="D7" s="23"/>
      <c r="E7" s="1" t="s">
        <v>27</v>
      </c>
      <c r="F7" s="4"/>
      <c r="G7" s="4"/>
      <c r="H7" s="4"/>
      <c r="I7" s="4"/>
      <c r="J7" s="4"/>
      <c r="K7" s="4"/>
    </row>
    <row r="8" spans="1:11" ht="48" customHeight="1">
      <c r="A8" s="23" t="s">
        <v>28</v>
      </c>
      <c r="B8" s="23"/>
      <c r="C8" s="23"/>
      <c r="D8" s="23"/>
      <c r="E8" s="31" t="s">
        <v>62</v>
      </c>
      <c r="F8" s="31"/>
      <c r="G8" s="31"/>
      <c r="H8" s="31"/>
      <c r="I8" s="31"/>
      <c r="J8" s="31"/>
      <c r="K8" s="31"/>
    </row>
    <row r="9" spans="1:11" ht="8.25" customHeight="1">
      <c r="A9" s="4"/>
      <c r="B9" s="4"/>
      <c r="C9" s="4"/>
      <c r="D9" s="4"/>
      <c r="E9" s="4"/>
      <c r="F9" s="4"/>
      <c r="G9" s="4"/>
      <c r="H9" s="4"/>
      <c r="I9" s="4"/>
      <c r="J9" s="4"/>
      <c r="K9" s="4"/>
    </row>
    <row r="10" spans="1:11" ht="24.75" customHeight="1">
      <c r="A10" s="27" t="s">
        <v>29</v>
      </c>
      <c r="B10" s="27"/>
      <c r="C10" s="27"/>
      <c r="D10" s="27"/>
      <c r="E10" s="27"/>
      <c r="F10" s="27"/>
      <c r="G10" s="27"/>
      <c r="H10" s="27"/>
      <c r="I10" s="27"/>
      <c r="J10" s="27"/>
      <c r="K10" s="27"/>
    </row>
    <row r="11" spans="1:11" ht="43.5" customHeight="1">
      <c r="A11" s="32" t="s">
        <v>58</v>
      </c>
      <c r="B11" s="28"/>
      <c r="C11" s="28"/>
      <c r="D11" s="28"/>
      <c r="E11" s="28"/>
      <c r="F11" s="28"/>
      <c r="G11" s="28"/>
      <c r="H11" s="28"/>
      <c r="I11" s="28"/>
      <c r="J11" s="28"/>
      <c r="K11" s="28"/>
    </row>
    <row r="12" spans="1:11" ht="45" customHeight="1">
      <c r="A12" s="5" t="s">
        <v>30</v>
      </c>
      <c r="B12" s="6" t="s">
        <v>31</v>
      </c>
      <c r="C12" s="6" t="s">
        <v>32</v>
      </c>
      <c r="D12" s="6" t="s">
        <v>33</v>
      </c>
      <c r="E12" s="6" t="s">
        <v>34</v>
      </c>
      <c r="F12" s="6" t="s">
        <v>35</v>
      </c>
      <c r="G12" s="6" t="s">
        <v>36</v>
      </c>
      <c r="H12" s="6" t="s">
        <v>37</v>
      </c>
      <c r="I12" s="6" t="s">
        <v>38</v>
      </c>
      <c r="J12" s="6" t="s">
        <v>39</v>
      </c>
      <c r="K12" s="6" t="s">
        <v>40</v>
      </c>
    </row>
    <row r="13" spans="1:11" ht="45" customHeight="1">
      <c r="A13" s="7">
        <v>1</v>
      </c>
      <c r="B13" s="8" t="s">
        <v>48</v>
      </c>
      <c r="C13" s="9" t="s">
        <v>56</v>
      </c>
      <c r="D13" s="10">
        <v>6</v>
      </c>
      <c r="E13" s="11">
        <v>295000</v>
      </c>
      <c r="F13" s="12" t="str">
        <f>IF(E13="","",IF(ISNUMBER(SEARCH("LED",B13)),IF(E7="法人",IF(E13+H13&gt;=225000,"対象（22.5万円以上）","対象外（下限未満）"),IF(E13+H13&gt;=150000,"対象（15万円以上）","対象外（下限未満）")),IF(E7="法人",IF(E13&gt;=225000,"対象（22.5万円以上）","対象外（下限未満）"),IF(E13&gt;=150000,"対象（15万円以上）","対象外（下限未満）"))))</f>
        <v>対象（22.5万円以上）</v>
      </c>
      <c r="G13" s="13">
        <v>1</v>
      </c>
      <c r="H13" s="11">
        <v>0</v>
      </c>
      <c r="I13" s="11">
        <v>0</v>
      </c>
      <c r="J13" s="14">
        <f t="shared" ref="J13:J22" si="0">IF(E13="","",IF(ISNUMBER(SEARCH("対象外",F13)),0,E13*G13+H13+I13))</f>
        <v>295000</v>
      </c>
      <c r="K13" s="8"/>
    </row>
    <row r="14" spans="1:11" ht="45" customHeight="1">
      <c r="A14" s="7">
        <v>2</v>
      </c>
      <c r="B14" s="20" t="s">
        <v>49</v>
      </c>
      <c r="C14" s="9" t="s">
        <v>57</v>
      </c>
      <c r="D14" s="10">
        <v>8</v>
      </c>
      <c r="E14" s="11">
        <v>210000</v>
      </c>
      <c r="F14" s="12" t="str">
        <f>IF(E14="","",IF(ISNUMBER(SEARCH("LED",B14)),IF(E7="法人",IF(E14+H14&gt;=225000,"対象（22.5万円以上）","対象外（下限未満）"),IF(E14+H14&gt;=150000,"対象（15万円以上）","対象外（下限未満）")),IF(E7="法人",IF(E14&gt;=225000,"対象（22.5万円以上）","対象外（下限未満）"),IF(E14&gt;=150000,"対象（15万円以上）","対象外（下限未満）"))))</f>
        <v>対象外（下限未満）</v>
      </c>
      <c r="G14" s="13">
        <v>2</v>
      </c>
      <c r="H14" s="11">
        <v>45000</v>
      </c>
      <c r="I14" s="11">
        <v>5000</v>
      </c>
      <c r="J14" s="14">
        <f t="shared" si="0"/>
        <v>0</v>
      </c>
      <c r="K14" s="8"/>
    </row>
    <row r="15" spans="1:11" ht="45" customHeight="1">
      <c r="A15" s="7">
        <v>3</v>
      </c>
      <c r="B15" s="20"/>
      <c r="C15" s="8"/>
      <c r="D15" s="10"/>
      <c r="E15" s="11"/>
      <c r="F15" s="12" t="str">
        <f>IF(E15="","",IF(ISNUMBER(SEARCH("LED",B15)),IF(E7="法人",IF(E15+H15&gt;=225000,"対象（22.5万円以上）","対象外（下限未満）"),IF(E15+H15&gt;=150000,"対象（15万円以上）","対象外（下限未満）")),IF(E7="法人",IF(E15&gt;=225000,"対象（22.5万円以上）","対象外（下限未満）"),IF(E15&gt;=150000,"対象（15万円以上）","対象外（下限未満）"))))</f>
        <v/>
      </c>
      <c r="G15" s="13"/>
      <c r="H15" s="11"/>
      <c r="I15" s="11"/>
      <c r="J15" s="14" t="str">
        <f t="shared" si="0"/>
        <v/>
      </c>
      <c r="K15" s="8"/>
    </row>
    <row r="16" spans="1:11" ht="45" customHeight="1">
      <c r="A16" s="7">
        <v>4</v>
      </c>
      <c r="B16" s="20"/>
      <c r="C16" s="8"/>
      <c r="D16" s="10"/>
      <c r="E16" s="11"/>
      <c r="F16" s="12" t="str">
        <f>IF(E16="","",IF(ISNUMBER(SEARCH("LED",B16)),IF(E7="法人",IF(E16+H16&gt;=225000,"対象（22.5万円以上）","対象外（下限未満）"),IF(E16+H16&gt;=150000,"対象（15万円以上）","対象外（下限未満）")),IF(E7="法人",IF(E16&gt;=225000,"対象（22.5万円以上）","対象外（下限未満）"),IF(E16&gt;=150000,"対象（15万円以上）","対象外（下限未満）"))))</f>
        <v/>
      </c>
      <c r="G16" s="13"/>
      <c r="H16" s="11"/>
      <c r="I16" s="11"/>
      <c r="J16" s="14" t="str">
        <f t="shared" si="0"/>
        <v/>
      </c>
      <c r="K16" s="8"/>
    </row>
    <row r="17" spans="1:11" ht="45" customHeight="1">
      <c r="A17" s="7">
        <v>5</v>
      </c>
      <c r="B17" s="20"/>
      <c r="C17" s="8"/>
      <c r="D17" s="10"/>
      <c r="E17" s="11"/>
      <c r="F17" s="12" t="str">
        <f>IF(E17="","",IF(ISNUMBER(SEARCH("LED",B17)),IF(E7="法人",IF(E17+H17&gt;=225000,"対象（22.5万円以上）","対象外（下限未満）"),IF(E17+H17&gt;=150000,"対象（15万円以上）","対象外（下限未満）")),IF(E7="法人",IF(E17&gt;=225000,"対象（22.5万円以上）","対象外（下限未満）"),IF(E17&gt;=150000,"対象（15万円以上）","対象外（下限未満）"))))</f>
        <v/>
      </c>
      <c r="G17" s="13"/>
      <c r="H17" s="11"/>
      <c r="I17" s="11"/>
      <c r="J17" s="14" t="str">
        <f t="shared" si="0"/>
        <v/>
      </c>
      <c r="K17" s="8"/>
    </row>
    <row r="18" spans="1:11" ht="45" customHeight="1">
      <c r="A18" s="7">
        <v>6</v>
      </c>
      <c r="B18" s="20"/>
      <c r="C18" s="8"/>
      <c r="D18" s="10"/>
      <c r="E18" s="11"/>
      <c r="F18" s="12" t="str">
        <f>IF(E18="","",IF(ISNUMBER(SEARCH("LED",B18)),IF(E7="法人",IF(E18+H18&gt;=225000,"対象（22.5万円以上）","対象外（下限未満）"),IF(E18+H18&gt;=150000,"対象（15万円以上）","対象外（下限未満）")),IF(E7="法人",IF(E18&gt;=225000,"対象（22.5万円以上）","対象外（下限未満）"),IF(E18&gt;=150000,"対象（15万円以上）","対象外（下限未満）"))))</f>
        <v/>
      </c>
      <c r="G18" s="13"/>
      <c r="H18" s="11"/>
      <c r="I18" s="11"/>
      <c r="J18" s="14" t="str">
        <f t="shared" si="0"/>
        <v/>
      </c>
      <c r="K18" s="8"/>
    </row>
    <row r="19" spans="1:11" ht="45" customHeight="1">
      <c r="A19" s="7">
        <v>7</v>
      </c>
      <c r="B19" s="20"/>
      <c r="C19" s="8"/>
      <c r="D19" s="10"/>
      <c r="E19" s="11"/>
      <c r="F19" s="12" t="str">
        <f>IF(E19="","",IF(ISNUMBER(SEARCH("LED",B19)),IF(E7="法人",IF(E19+H19&gt;=225000,"対象（22.5万円以上）","対象外（下限未満）"),IF(E19+H19&gt;=150000,"対象（15万円以上）","対象外（下限未満）")),IF(E7="法人",IF(E19&gt;=225000,"対象（22.5万円以上）","対象外（下限未満）"),IF(E19&gt;=150000,"対象（15万円以上）","対象外（下限未満）"))))</f>
        <v/>
      </c>
      <c r="G19" s="13"/>
      <c r="H19" s="11"/>
      <c r="I19" s="11"/>
      <c r="J19" s="14" t="str">
        <f t="shared" si="0"/>
        <v/>
      </c>
      <c r="K19" s="8"/>
    </row>
    <row r="20" spans="1:11" ht="45" customHeight="1">
      <c r="A20" s="7">
        <v>8</v>
      </c>
      <c r="B20" s="20"/>
      <c r="C20" s="8"/>
      <c r="D20" s="10"/>
      <c r="E20" s="11"/>
      <c r="F20" s="12" t="str">
        <f>IF(E20="","",IF(ISNUMBER(SEARCH("LED",B20)),IF(E7="法人",IF(E20+H20&gt;=225000,"対象（22.5万円以上）","対象外（下限未満）"),IF(E20+H20&gt;=150000,"対象（15万円以上）","対象外（下限未満）")),IF(E7="法人",IF(E20&gt;=225000,"対象（22.5万円以上）","対象外（下限未満）"),IF(E20&gt;=150000,"対象（15万円以上）","対象外（下限未満）"))))</f>
        <v/>
      </c>
      <c r="G20" s="13"/>
      <c r="H20" s="11"/>
      <c r="I20" s="11"/>
      <c r="J20" s="14" t="str">
        <f t="shared" si="0"/>
        <v/>
      </c>
      <c r="K20" s="8"/>
    </row>
    <row r="21" spans="1:11" ht="45" customHeight="1">
      <c r="A21" s="7">
        <v>9</v>
      </c>
      <c r="B21" s="20"/>
      <c r="C21" s="8"/>
      <c r="D21" s="10"/>
      <c r="E21" s="11"/>
      <c r="F21" s="12" t="str">
        <f>IF(E21="","",IF(ISNUMBER(SEARCH("LED",B21)),IF(E7="法人",IF(E21+H21&gt;=225000,"対象（22.5万円以上）","対象外（下限未満）"),IF(E21+H21&gt;=150000,"対象（15万円以上）","対象外（下限未満）")),IF(E7="法人",IF(E21&gt;=225000,"対象（22.5万円以上）","対象外（下限未満）"),IF(E21&gt;=150000,"対象（15万円以上）","対象外（下限未満）"))))</f>
        <v/>
      </c>
      <c r="G21" s="13"/>
      <c r="H21" s="11"/>
      <c r="I21" s="11"/>
      <c r="J21" s="14" t="str">
        <f t="shared" si="0"/>
        <v/>
      </c>
      <c r="K21" s="8"/>
    </row>
    <row r="22" spans="1:11" ht="45" customHeight="1">
      <c r="A22" s="7">
        <v>10</v>
      </c>
      <c r="B22" s="20"/>
      <c r="C22" s="8"/>
      <c r="D22" s="10"/>
      <c r="E22" s="11"/>
      <c r="F22" s="12" t="str">
        <f>IF(E22="","",IF(ISNUMBER(SEARCH("LED",B22)),IF(E7="法人",IF(E22+H22&gt;=225000,"対象（22.5万円以上）","対象外（下限未満）"),IF(E22+H22&gt;=150000,"対象（15万円以上）","対象外（下限未満）")),IF(E7="法人",IF(E22&gt;=225000,"対象（22.5万円以上）","対象外（下限未満）"),IF(E22&gt;=150000,"対象（15万円以上）","対象外（下限未満）"))))</f>
        <v/>
      </c>
      <c r="G22" s="13"/>
      <c r="H22" s="11"/>
      <c r="I22" s="11"/>
      <c r="J22" s="14" t="str">
        <f t="shared" si="0"/>
        <v/>
      </c>
      <c r="K22" s="8"/>
    </row>
    <row r="23" spans="1:11" ht="15.75" customHeight="1">
      <c r="A23" s="4"/>
      <c r="B23" s="4"/>
      <c r="C23" s="4"/>
      <c r="D23" s="4"/>
      <c r="E23" s="4"/>
      <c r="F23" s="4"/>
      <c r="G23" s="4"/>
      <c r="H23" s="4"/>
      <c r="I23" s="4"/>
      <c r="J23" s="4"/>
      <c r="K23" s="4"/>
    </row>
    <row r="24" spans="1:11" ht="27" customHeight="1">
      <c r="A24" s="26" t="s">
        <v>41</v>
      </c>
      <c r="B24" s="26"/>
      <c r="C24" s="26"/>
      <c r="D24" s="26"/>
      <c r="E24" s="26"/>
      <c r="F24" s="26"/>
      <c r="G24" s="26"/>
      <c r="H24" s="26"/>
      <c r="I24" s="26"/>
      <c r="J24" s="15">
        <f>SUM(J13:J22)</f>
        <v>295000</v>
      </c>
      <c r="K24" s="16"/>
    </row>
    <row r="25" spans="1:11" ht="27" customHeight="1">
      <c r="A25" s="26" t="s">
        <v>42</v>
      </c>
      <c r="B25" s="26"/>
      <c r="C25" s="26"/>
      <c r="D25" s="26"/>
      <c r="E25" s="26"/>
      <c r="F25" s="26"/>
      <c r="G25" s="26"/>
      <c r="H25" s="26"/>
      <c r="I25" s="26"/>
      <c r="J25" s="15">
        <f>IF(J24=0,0,MIN(FLOOR(J24*2/3,1000), IF(E7="法人",2000000,500000),IF(J26="",99999999,MIN(FLOOR(J26*2/3,1000), IF(E7="法人",2000000,500000)))))</f>
        <v>196000</v>
      </c>
      <c r="K25" s="16"/>
    </row>
    <row r="26" spans="1:11" ht="27" customHeight="1">
      <c r="A26" s="29" t="s">
        <v>43</v>
      </c>
      <c r="B26" s="29"/>
      <c r="C26" s="29"/>
      <c r="D26" s="29"/>
      <c r="E26" s="29"/>
      <c r="F26" s="29"/>
      <c r="G26" s="29"/>
      <c r="H26" s="29"/>
      <c r="I26" s="29"/>
      <c r="J26" s="17">
        <v>748000</v>
      </c>
      <c r="K26" s="18"/>
    </row>
    <row r="27" spans="1:11" ht="41.25" customHeight="1">
      <c r="A27" s="26" t="s">
        <v>44</v>
      </c>
      <c r="B27" s="26"/>
      <c r="C27" s="26"/>
      <c r="D27" s="26"/>
      <c r="E27" s="26"/>
      <c r="F27" s="26"/>
      <c r="G27" s="26"/>
      <c r="H27" s="26"/>
      <c r="I27" s="26"/>
      <c r="J27" s="19" t="str">
        <f>IF(J24=0,"",IF(COUNTIF(F13:F22,"*対象外*")&gt;0,"⚠ 対象外の設備・機器が含まれています（本体単価が下限未満）。該当行の経費は自動的に合計から除外されています。内容をご確認ください。",IF(J25&lt;IF(E7="法人",150000,100000),"⚠ 下限未満のため申請できません",IF(OR(J26="",J26=0),"OK（入力内容に問題ありません）",IF(J24=J26,"変更なし（増減０円・変更承認申請不要）",IF(J24&gt;J26,IF((J24-J26)/J26&gt;0.2,"⚠ 20%超の増額：変更承認申請が必要です（増額分は補助対象外）","⚠ 増額あり：申請は不要ですが増額分は補助対象外"),IF((J26-J24)/J26&gt;0.2,"⚠ 20%超の減額：変更承認申請が必要です","軽微な変更（変更承認申請不要）")))))))</f>
        <v>⚠ 対象外の設備・機器が含まれています（本体単価が下限未満）。該当行の経費は自動的に合計から除外されています。内容をご確認ください。</v>
      </c>
      <c r="K27" s="16"/>
    </row>
  </sheetData>
  <mergeCells count="16">
    <mergeCell ref="A27:I27"/>
    <mergeCell ref="A10:K10"/>
    <mergeCell ref="A11:K11"/>
    <mergeCell ref="A24:I24"/>
    <mergeCell ref="A25:I25"/>
    <mergeCell ref="A26:I26"/>
    <mergeCell ref="A6:D6"/>
    <mergeCell ref="E6:K6"/>
    <mergeCell ref="A7:D7"/>
    <mergeCell ref="A8:D8"/>
    <mergeCell ref="E8:K8"/>
    <mergeCell ref="A1:K1"/>
    <mergeCell ref="A2:K2"/>
    <mergeCell ref="A4:D4"/>
    <mergeCell ref="A5:D5"/>
    <mergeCell ref="E5:I5"/>
  </mergeCells>
  <phoneticPr fontId="33"/>
  <conditionalFormatting sqref="D13:D22">
    <cfRule type="expression" dxfId="2" priority="4">
      <formula>AND(D13&lt;&gt;"",D13&lt;5)</formula>
    </cfRule>
  </conditionalFormatting>
  <conditionalFormatting sqref="F13:F22">
    <cfRule type="expression" dxfId="1" priority="2">
      <formula>ISNUMBER(SEARCH("対象外",F13))</formula>
    </cfRule>
  </conditionalFormatting>
  <conditionalFormatting sqref="J27">
    <cfRule type="expression" dxfId="0" priority="3">
      <formula>ISNUMBER(SEARCH("⚠",J27))</formula>
    </cfRule>
  </conditionalFormatting>
  <dataValidations count="2">
    <dataValidation type="list" sqref="E4" xr:uid="{00000000-0002-0000-0300-000000000000}">
      <formula1>"エントリー申請,交付申請,計画変更承認申請,実績報告"</formula1>
      <formula2>0</formula2>
    </dataValidation>
    <dataValidation type="list" sqref="E7" xr:uid="{00000000-0002-0000-0300-000001000000}">
      <formula1>"法人,個人"</formula1>
      <formula2>0</formula2>
    </dataValidation>
  </dataValidations>
  <printOptions horizontalCentered="1" verticalCentered="1"/>
  <pageMargins left="0.4" right="0.4" top="0.5" bottom="0.5" header="0.511811023622047" footer="0.511811023622047"/>
  <pageSetup paperSize="9"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showGridLines="0" zoomScale="85" zoomScaleNormal="85" workbookViewId="0">
      <selection activeCell="F21" sqref="F21"/>
    </sheetView>
  </sheetViews>
  <sheetFormatPr defaultColWidth="8.6640625" defaultRowHeight="14.4"/>
  <cols>
    <col min="1" max="1" width="4" customWidth="1"/>
    <col min="2" max="2" width="105" customWidth="1"/>
  </cols>
  <sheetData>
    <row r="1" spans="1:2" ht="30" customHeight="1">
      <c r="A1" s="34" t="s">
        <v>0</v>
      </c>
      <c r="B1" s="34"/>
    </row>
    <row r="3" spans="1:2" ht="19.5" customHeight="1">
      <c r="A3" s="33" t="s">
        <v>1</v>
      </c>
      <c r="B3" s="33"/>
    </row>
    <row r="4" spans="1:2" ht="58" customHeight="1">
      <c r="B4" s="3" t="s">
        <v>59</v>
      </c>
    </row>
    <row r="6" spans="1:2" ht="19.5" customHeight="1">
      <c r="A6" s="33" t="s">
        <v>3</v>
      </c>
      <c r="B6" s="33"/>
    </row>
    <row r="7" spans="1:2" ht="43.5" customHeight="1">
      <c r="B7" s="3" t="s">
        <v>4</v>
      </c>
    </row>
    <row r="9" spans="1:2" ht="19.5" customHeight="1">
      <c r="A9" s="35" t="s">
        <v>5</v>
      </c>
      <c r="B9" s="35"/>
    </row>
    <row r="10" spans="1:2" ht="58" customHeight="1">
      <c r="B10" s="3" t="s">
        <v>60</v>
      </c>
    </row>
    <row r="12" spans="1:2" ht="19.5" customHeight="1">
      <c r="A12" s="33" t="s">
        <v>7</v>
      </c>
      <c r="B12" s="33"/>
    </row>
    <row r="13" spans="1:2" ht="43.5" customHeight="1">
      <c r="B13" s="3" t="s">
        <v>8</v>
      </c>
    </row>
    <row r="15" spans="1:2" ht="19.5" customHeight="1">
      <c r="A15" s="33" t="s">
        <v>9</v>
      </c>
      <c r="B15" s="33"/>
    </row>
    <row r="16" spans="1:2" ht="43.5" customHeight="1">
      <c r="B16" s="3" t="s">
        <v>10</v>
      </c>
    </row>
    <row r="18" spans="1:2" ht="19.5" customHeight="1">
      <c r="A18" s="33" t="s">
        <v>11</v>
      </c>
      <c r="B18" s="33"/>
    </row>
    <row r="19" spans="1:2" ht="69.75" customHeight="1">
      <c r="B19" s="3" t="s">
        <v>12</v>
      </c>
    </row>
    <row r="21" spans="1:2" ht="19.5" customHeight="1">
      <c r="A21" s="33" t="s">
        <v>13</v>
      </c>
      <c r="B21" s="33"/>
    </row>
    <row r="22" spans="1:2" ht="43.5" customHeight="1">
      <c r="B22" s="3" t="s">
        <v>14</v>
      </c>
    </row>
    <row r="24" spans="1:2" ht="19.5" customHeight="1">
      <c r="A24" s="33" t="s">
        <v>15</v>
      </c>
      <c r="B24" s="33"/>
    </row>
    <row r="25" spans="1:2" ht="60" customHeight="1">
      <c r="B25" s="3" t="s">
        <v>16</v>
      </c>
    </row>
    <row r="27" spans="1:2" ht="15" customHeight="1">
      <c r="A27" s="2" t="s">
        <v>17</v>
      </c>
    </row>
    <row r="28" spans="1:2" ht="85" customHeight="1">
      <c r="B28" s="3" t="s">
        <v>61</v>
      </c>
    </row>
    <row r="30" spans="1:2" ht="15" customHeight="1">
      <c r="A30" s="2" t="s">
        <v>19</v>
      </c>
    </row>
    <row r="31" spans="1:2" ht="32.25" customHeight="1">
      <c r="B31" s="3" t="s">
        <v>20</v>
      </c>
    </row>
  </sheetData>
  <mergeCells count="9">
    <mergeCell ref="A15:B15"/>
    <mergeCell ref="A18:B18"/>
    <mergeCell ref="A21:B21"/>
    <mergeCell ref="A24:B24"/>
    <mergeCell ref="A1:B1"/>
    <mergeCell ref="A3:B3"/>
    <mergeCell ref="A6:B6"/>
    <mergeCell ref="A9:B9"/>
    <mergeCell ref="A12:B12"/>
  </mergeCells>
  <phoneticPr fontId="33"/>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設備・機器_計算シート</vt:lpstr>
      <vt:lpstr>記入例①エントリー申請</vt:lpstr>
      <vt:lpstr>記入例②実績報告</vt:lpstr>
      <vt:lpstr>自動チェック内容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産業振興部 商工観光課</cp:lastModifiedBy>
  <cp:revision>0</cp:revision>
  <cp:lastPrinted>2026-07-10T01:30:45Z</cp:lastPrinted>
  <dcterms:created xsi:type="dcterms:W3CDTF">2026-07-07T05:13:53Z</dcterms:created>
  <dcterms:modified xsi:type="dcterms:W3CDTF">2026-07-10T02:45:19Z</dcterms:modified>
  <dc:language>en-US</dc:language>
</cp:coreProperties>
</file>