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2上水道\025：水道財務共通\060；公営企業\0967053：《継続》経営比較分析表\R05\"/>
    </mc:Choice>
  </mc:AlternateContent>
  <workbookProtection workbookAlgorithmName="SHA-512" workbookHashValue="NjWvF9IOYTHQ2x1zfgPbwb28k31kUzRkl36tGKR2oDpiYkjSeZCoZNS3MXlzPOX7DCflLCWctj6FsI7bNk+6Uw==" workbookSaltValue="BwCfoThDH5VA6nDmbKB5U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<sst xmlns="http://schemas.openxmlformats.org/spreadsheetml/2006/main" count="228" uniqueCount="113">
  <si>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</si>
  <si>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</si>
  <si>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</si>
  <si>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</si>
  <si>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</si>
  <si>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</si>
  <si>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</si>
  <si>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</si>
  <si>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</si>
  <si>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</si>
  <si>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</si>
  <si>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</si>
  <si>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</si>
  <si>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</si>
  <si>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</si>
  <si>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</si>
  <si>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</si>
  <si>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</si>
  <si>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</si>
  <si>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</si>
  <si>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</si>
  <si>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</si>
  <si>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</si>
  <si>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</si>
  <si>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</si>
  <si>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</si>
  <si>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</si>
  <si>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</si>
  <si>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</si>
  <si>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</si>
  <si>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</si>
  <si>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</si>
  <si>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</si>
  <si>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</si>
  <si>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</si>
  <si>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</si>
  <si>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</si>
  <si>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</si>
  <si>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</si>
  <si>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</si>
  <si>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</si>
  <si>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</si>
  <si>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</si>
  <si>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</si>
  <si>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</si>
  <si>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</si>
  <si>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</si>
  <si>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</si>
  <si>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</si>
  <si>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</si>
  <si>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</si>
  <si>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</si>
  <si>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</si>
  <si>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</si>
  <si>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</si>
  <si>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</si>
  <si>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</si>
  <si>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</si>
  <si>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</si>
  <si>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</si>
  <si>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</si>
  <si>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</si>
  <si>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</si>
  <si>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</si>
  <si>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</si>
  <si>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</si>
  <si>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</si>
  <si>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</si>
  <si>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</si>
  <si>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</si>
  <si>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</si>
  <si>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</si>
  <si>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</si>
  <si>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</si>
  <si>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</si>
  <si>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</si>
  <si>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</si>
  <si>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</si>
  <si>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</si>
  <si>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</si>
  <si>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</si>
  <si>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</si>
  <si>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</si>
  <si>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</si>
  <si>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</si>
  <si>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</si>
  <si>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</si>
  <si>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</si>
  <si>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</si>
  <si>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</si>
  <si>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</si>
  <si>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</si>
  <si>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</si>
  <si>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赤磐市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</si>
  <si>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</si>
  <si>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</si>
  <si>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</si>
  <si>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</si>
  <si>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</si>
  <si>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</si>
  <si>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</si>
  <si>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</si>
  <si>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</si>
  <si>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</si>
  <si>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</si>
  <si>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</si>
  <si>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</si>
  <si>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</si>
  <si>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</si>
  <si>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</si>
  <si>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は過去5年間の水準に大きな変化は無いが、類似団体平均を上回っており、固定資産の老朽化が比較的進んでいることが読み取れる。管路経年化率の令和3年度以降の急伸は、水道ビジョン策定により精査した結果であるが、類似団体平均値を上回っており、ここでも老朽化が進んでいることが読み取れる。管路更新率は直近年度で減少傾向にあり、類似団体平均も大きく下回っている。令和2年度以降管路更新を進めているが、今後の更新投資も計画的かつ積極的に検討する必要がある。
　これらの指標から、今後はより一層の計画的な更新が必要であり、それに伴う更新投資等に関する支出は増加せざるを得ないと考えている。
</t>
    <rPh sb="84" eb="86">
      <t>イコウ</t>
    </rPh>
    <phoneticPr fontId="4"/>
  </si>
  <si>
    <t xml:space="preserve">　平成29年度に簡易水道事業を統合して以降、経営努力により経常収支比率、料金回収率等の改善に努めてきた。令和2年度の、コロナ減免による給水収益の減少や、令和4年度は水道料金の調定・請求が、12ヶ月から本年度のみ11ヶ月になり、給水収益が減少したため、各比率が悪化しているが、短期的には安定的な水準が継続していくと予想される。ただ、老朽化の状況からは、計画的な管路更新を進める必要があり、それに伴う更新投資の増加が今後の経営に影響することは明らかである。投資額を極力抑えるために、管路や施設等の長寿命化、ダウンサイジングを視野に入れ計画立案することが重要であると考える。
　財源面においては、長期的な視点から、料金水準や経費の見直しを含め、投資財源の確保について時期を見誤らないよう検討することが重要であると考える。
</t>
    <rPh sb="19" eb="21">
      <t>イコウ</t>
    </rPh>
    <rPh sb="22" eb="24">
      <t>ケイエイ</t>
    </rPh>
    <rPh sb="24" eb="26">
      <t>ドリョク</t>
    </rPh>
    <rPh sb="41" eb="42">
      <t>トウ</t>
    </rPh>
    <rPh sb="43" eb="45">
      <t>カイゼン</t>
    </rPh>
    <rPh sb="46" eb="47">
      <t>ツト</t>
    </rPh>
    <rPh sb="52" eb="54">
      <t>レイワ</t>
    </rPh>
    <rPh sb="55" eb="57">
      <t>ネンド</t>
    </rPh>
    <rPh sb="62" eb="64">
      <t>ゲンメン</t>
    </rPh>
    <rPh sb="67" eb="69">
      <t>キュウスイ</t>
    </rPh>
    <rPh sb="69" eb="71">
      <t>シュウエキ</t>
    </rPh>
    <rPh sb="72" eb="74">
      <t>ゲンショウ</t>
    </rPh>
    <rPh sb="76" eb="78">
      <t>レイワ</t>
    </rPh>
    <rPh sb="79" eb="81">
      <t>ネンド</t>
    </rPh>
    <rPh sb="82" eb="84">
      <t>スイドウ</t>
    </rPh>
    <rPh sb="84" eb="86">
      <t>リョウキン</t>
    </rPh>
    <rPh sb="87" eb="89">
      <t>チョウテイ</t>
    </rPh>
    <rPh sb="90" eb="92">
      <t>セイキュウ</t>
    </rPh>
    <rPh sb="97" eb="98">
      <t>ゲツ</t>
    </rPh>
    <rPh sb="108" eb="109">
      <t>ゲツ</t>
    </rPh>
    <rPh sb="113" eb="115">
      <t>キュウスイ</t>
    </rPh>
    <rPh sb="115" eb="117">
      <t>シュウエキ</t>
    </rPh>
    <rPh sb="118" eb="120">
      <t>ゲンショウ</t>
    </rPh>
    <rPh sb="125" eb="126">
      <t>カク</t>
    </rPh>
    <rPh sb="126" eb="128">
      <t>ヒリツ</t>
    </rPh>
    <rPh sb="129" eb="131">
      <t>アッカ</t>
    </rPh>
    <rPh sb="137" eb="140">
      <t>タンキテキ</t>
    </rPh>
    <rPh sb="142" eb="145">
      <t>アンテイテキ</t>
    </rPh>
    <rPh sb="146" eb="148">
      <t>スイジュン</t>
    </rPh>
    <rPh sb="149" eb="151">
      <t>ケイゾク</t>
    </rPh>
    <phoneticPr fontId="4"/>
  </si>
  <si>
    <t xml:space="preserve">　経常収支比率は、令和2年度をピークに比率が下降している。この要因はコロナ対策として4ヶ月の料金減免分が100%一般会計からの繰入金で補填された令和2年度と比較して、令和3年度は、修繕費や委託料等の経常費用が増加したことによるものである。令和4年度は、水道料金の調定時期の変更により、請求が12ヶ月から本年度のみ11ヶ月になり、給水収益が減少したことなどから、前年度比9.61ポイントの減となり、100％を下回った。次年度以降は12ヶ月調定・請求になるため100％を上回る予定である。令和4年度においては、累積欠損金も同様の理由により発生したが、一時的なものと考えられる。流動比率は継続して1,000％を上回っているため、短期的な資金繰りについて大きな問題はないと考えられる。今後も、一層の収入の安定確保、維持管理費用の削減に努めていく必要がある。
　企業債残高対給水収益比率は、借入金に頼らず、企業債の償還を進めていることから比率は徐々に減少傾向である。類似団体と比較しても借入金への依存度は低いことから、比較的健全な経営状況であると考えられる。
　料金回収率は100％を下回り、事業に係る経費が給水収益により賄われていないことが表されているが、令和2年度の急落はコロナ減免による給水収益の減によるものである。令和3年度には類似団体平均に近づいたが、令和4年度においては、水道料金の調定・請求が11ヶ月となったことから、給水収益及び有収水量が減少したため一時的に下降した。ただ、これについても次年度には改善される予定である。給水原価は、以前から類似団体平均値より高くなっており、経営努力により徐々に下げるよう努めていきたい。施設利用率は類似団体平均値より低く、効率的な施設利用ができていない可能性があるため、今後の管路更新にはダウンサイジングも視野に入れて検討する必要がある。令和4年度における有収率の下降は、前述と同様の理由によるものであり、これも一時的なものと考えられるが、今後も管路の維持管理や更新により有収率向上に努めていく必要がある。
</t>
    <rPh sb="83" eb="84">
      <t>レイ</t>
    </rPh>
    <rPh sb="119" eb="121">
      <t>レイワ</t>
    </rPh>
    <rPh sb="122" eb="124">
      <t>ネンド</t>
    </rPh>
    <rPh sb="126" eb="128">
      <t>スイドウ</t>
    </rPh>
    <rPh sb="128" eb="130">
      <t>リョウキン</t>
    </rPh>
    <rPh sb="131" eb="133">
      <t>チョウテイ</t>
    </rPh>
    <rPh sb="133" eb="135">
      <t>ジキ</t>
    </rPh>
    <rPh sb="136" eb="138">
      <t>ヘンコウ</t>
    </rPh>
    <rPh sb="142" eb="144">
      <t>セイキュウ</t>
    </rPh>
    <rPh sb="148" eb="149">
      <t>ゲツ</t>
    </rPh>
    <rPh sb="159" eb="160">
      <t>ゲツ</t>
    </rPh>
    <rPh sb="164" eb="166">
      <t>キュウスイ</t>
    </rPh>
    <rPh sb="166" eb="168">
      <t>シュウエキ</t>
    </rPh>
    <rPh sb="169" eb="171">
      <t>ゲンショウ</t>
    </rPh>
    <rPh sb="180" eb="184">
      <t>ゼンネンドヒ</t>
    </rPh>
    <rPh sb="193" eb="194">
      <t>ゲン</t>
    </rPh>
    <rPh sb="203" eb="205">
      <t>シタマワ</t>
    </rPh>
    <rPh sb="208" eb="211">
      <t>ジネンド</t>
    </rPh>
    <rPh sb="211" eb="213">
      <t>イコウ</t>
    </rPh>
    <rPh sb="217" eb="218">
      <t>ゲツ</t>
    </rPh>
    <rPh sb="218" eb="220">
      <t>チョウテイ</t>
    </rPh>
    <rPh sb="221" eb="223">
      <t>セイキュウ</t>
    </rPh>
    <rPh sb="233" eb="235">
      <t>ウワマワ</t>
    </rPh>
    <rPh sb="236" eb="238">
      <t>ヨテイ</t>
    </rPh>
    <rPh sb="242" eb="244">
      <t>レイワ</t>
    </rPh>
    <rPh sb="245" eb="247">
      <t>ネンド</t>
    </rPh>
    <rPh sb="257" eb="258">
      <t>キン</t>
    </rPh>
    <rPh sb="259" eb="261">
      <t>ドウヨウ</t>
    </rPh>
    <rPh sb="262" eb="264">
      <t>リユウ</t>
    </rPh>
    <rPh sb="267" eb="269">
      <t>ハッセイ</t>
    </rPh>
    <rPh sb="273" eb="276">
      <t>イチジテキ</t>
    </rPh>
    <rPh sb="280" eb="281">
      <t>カンガ</t>
    </rPh>
    <rPh sb="576" eb="578">
      <t>レイワ</t>
    </rPh>
    <rPh sb="579" eb="581">
      <t>ネンド</t>
    </rPh>
    <rPh sb="587" eb="589">
      <t>スイドウ</t>
    </rPh>
    <rPh sb="589" eb="591">
      <t>リョウキン</t>
    </rPh>
    <rPh sb="592" eb="594">
      <t>チョウテイ</t>
    </rPh>
    <rPh sb="595" eb="597">
      <t>セイキュウ</t>
    </rPh>
    <rPh sb="601" eb="602">
      <t>ゲツ</t>
    </rPh>
    <rPh sb="611" eb="613">
      <t>キュウスイ</t>
    </rPh>
    <rPh sb="613" eb="615">
      <t>シュウエキ</t>
    </rPh>
    <rPh sb="615" eb="616">
      <t>オヨ</t>
    </rPh>
    <rPh sb="628" eb="631">
      <t>イチジテキ</t>
    </rPh>
    <rPh sb="647" eb="650">
      <t>ジネンド</t>
    </rPh>
    <rPh sb="652" eb="654">
      <t>カイゼン</t>
    </rPh>
    <rPh sb="657" eb="659">
      <t>ヨテイ</t>
    </rPh>
    <rPh sb="789" eb="791">
      <t>レイワ</t>
    </rPh>
    <rPh sb="792" eb="794">
      <t>ネンド</t>
    </rPh>
    <rPh sb="798" eb="801">
      <t>ユウシュウリツ</t>
    </rPh>
    <rPh sb="802" eb="804">
      <t>カコウ</t>
    </rPh>
    <rPh sb="806" eb="808">
      <t>ゼンジュツ</t>
    </rPh>
    <rPh sb="809" eb="811">
      <t>ドウヨウ</t>
    </rPh>
    <rPh sb="812" eb="814">
      <t>リユウ</t>
    </rPh>
    <rPh sb="826" eb="829">
      <t>イチジテキ</t>
    </rPh>
    <rPh sb="833" eb="83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</si>
</sst>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c:v>
                </c:pt>
                <c:pt idx="1">
                  <c:v>0.1</c:v>
                </c:pt>
                <c:pt idx="2">
                  <c:v>0.27</c:v>
                </c:pt>
                <c:pt idx="3">
                  <c:v>0.22</c:v>
                </c:pt>
                <c:pt idx="4">
                  <c:v>0.11</c:v>
                </c:pt>
              </c:numCache>
            </c:numRef>
          </c:val>
          <c:extLst>
            <c:ext xmlns:c16="http://schemas.microsoft.com/office/drawing/2014/chart" uri="{C3380CC4-5D6E-409C-BE32-E72D297353CC}">
              <c16:uniqueId val="{00000000-4D12-45D1-93BC-FFBDDA48903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4D12-45D1-93BC-FFBDDA48903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47.65</c:v>
                </c:pt>
                <c:pt idx="1">
                  <c:v>48.54</c:v>
                </c:pt>
                <c:pt idx="2">
                  <c:v>49.26</c:v>
                </c:pt>
                <c:pt idx="3">
                  <c:v>49.98</c:v>
                </c:pt>
                <c:pt idx="4">
                  <c:v>49.41</c:v>
                </c:pt>
              </c:numCache>
            </c:numRef>
          </c:val>
          <c:extLst>
            <c:ext xmlns:c16="http://schemas.microsoft.com/office/drawing/2014/chart" uri="{C3380CC4-5D6E-409C-BE32-E72D297353CC}">
              <c16:uniqueId val="{00000000-47C4-4AB5-84D0-D301C30D47C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47C4-4AB5-84D0-D301C30D47C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87.6</c:v>
                </c:pt>
                <c:pt idx="1">
                  <c:v>86.89</c:v>
                </c:pt>
                <c:pt idx="2">
                  <c:v>87.97</c:v>
                </c:pt>
                <c:pt idx="3">
                  <c:v>86.93</c:v>
                </c:pt>
                <c:pt idx="4">
                  <c:v>80.010000000000005</c:v>
                </c:pt>
              </c:numCache>
            </c:numRef>
          </c:val>
          <c:extLst>
            <c:ext xmlns:c16="http://schemas.microsoft.com/office/drawing/2014/chart" uri="{C3380CC4-5D6E-409C-BE32-E72D297353CC}">
              <c16:uniqueId val="{00000000-DF5E-411F-ADAD-6B285E72E1F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DF5E-411F-ADAD-6B285E72E1F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108.77</c:v>
                </c:pt>
                <c:pt idx="1">
                  <c:v>110.16</c:v>
                </c:pt>
                <c:pt idx="2">
                  <c:v>112.51</c:v>
                </c:pt>
                <c:pt idx="3">
                  <c:v>106.27</c:v>
                </c:pt>
                <c:pt idx="4">
                  <c:v>96.66</c:v>
                </c:pt>
              </c:numCache>
            </c:numRef>
          </c:val>
          <c:extLst>
            <c:ext xmlns:c16="http://schemas.microsoft.com/office/drawing/2014/chart" uri="{C3380CC4-5D6E-409C-BE32-E72D297353CC}">
              <c16:uniqueId val="{00000000-8F6D-491F-999D-61B58A9EE5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8F6D-491F-999D-61B58A9EE5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57.18</c:v>
                </c:pt>
                <c:pt idx="1">
                  <c:v>58.42</c:v>
                </c:pt>
                <c:pt idx="2">
                  <c:v>59.94</c:v>
                </c:pt>
                <c:pt idx="3">
                  <c:v>61.26</c:v>
                </c:pt>
                <c:pt idx="4">
                  <c:v>62.59</c:v>
                </c:pt>
              </c:numCache>
            </c:numRef>
          </c:val>
          <c:extLst>
            <c:ext xmlns:c16="http://schemas.microsoft.com/office/drawing/2014/chart" uri="{C3380CC4-5D6E-409C-BE32-E72D297353CC}">
              <c16:uniqueId val="{00000000-908F-40AA-8121-11B50E8FDD1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908F-40AA-8121-11B50E8FDD1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14.19</c:v>
                </c:pt>
                <c:pt idx="1">
                  <c:v>14.08</c:v>
                </c:pt>
                <c:pt idx="2">
                  <c:v>13.81</c:v>
                </c:pt>
                <c:pt idx="3">
                  <c:v>40.119999999999997</c:v>
                </c:pt>
                <c:pt idx="4">
                  <c:v>52.87</c:v>
                </c:pt>
              </c:numCache>
            </c:numRef>
          </c:val>
          <c:extLst>
            <c:ext xmlns:c16="http://schemas.microsoft.com/office/drawing/2014/chart" uri="{C3380CC4-5D6E-409C-BE32-E72D297353CC}">
              <c16:uniqueId val="{00000000-A481-4F68-BFD7-F9C7CF01E0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A481-4F68-BFD7-F9C7CF01E0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quot;-&quot;">
                  <c:v>4.2</c:v>
                </c:pt>
              </c:numCache>
            </c:numRef>
          </c:val>
          <c:extLst>
            <c:ext xmlns:c16="http://schemas.microsoft.com/office/drawing/2014/chart" uri="{C3380CC4-5D6E-409C-BE32-E72D297353CC}">
              <c16:uniqueId val="{00000000-D9AE-41EF-8B75-07BDEFB8C4F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D9AE-41EF-8B75-07BDEFB8C4F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1084.81</c:v>
                </c:pt>
                <c:pt idx="1">
                  <c:v>1256.73</c:v>
                </c:pt>
                <c:pt idx="2">
                  <c:v>1150.19</c:v>
                </c:pt>
                <c:pt idx="3">
                  <c:v>1139.19</c:v>
                </c:pt>
                <c:pt idx="4">
                  <c:v>1370.48</c:v>
                </c:pt>
              </c:numCache>
            </c:numRef>
          </c:val>
          <c:extLst>
            <c:ext xmlns:c16="http://schemas.microsoft.com/office/drawing/2014/chart" uri="{C3380CC4-5D6E-409C-BE32-E72D297353CC}">
              <c16:uniqueId val="{00000000-BCCA-44C5-AA03-DEC361DB13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BCCA-44C5-AA03-DEC361DB13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119.58</c:v>
                </c:pt>
                <c:pt idx="1">
                  <c:v>104.29</c:v>
                </c:pt>
                <c:pt idx="2">
                  <c:v>138.43</c:v>
                </c:pt>
                <c:pt idx="3">
                  <c:v>81.25</c:v>
                </c:pt>
                <c:pt idx="4">
                  <c:v>77.12</c:v>
                </c:pt>
              </c:numCache>
            </c:numRef>
          </c:val>
          <c:extLst>
            <c:ext xmlns:c16="http://schemas.microsoft.com/office/drawing/2014/chart" uri="{C3380CC4-5D6E-409C-BE32-E72D297353CC}">
              <c16:uniqueId val="{00000000-EE14-4F9B-A5F6-9951ED6F0C3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EE14-4F9B-A5F6-9951ED6F0C3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98.83</c:v>
                </c:pt>
                <c:pt idx="1">
                  <c:v>100.43</c:v>
                </c:pt>
                <c:pt idx="2">
                  <c:v>66.290000000000006</c:v>
                </c:pt>
                <c:pt idx="3">
                  <c:v>97.69</c:v>
                </c:pt>
                <c:pt idx="4">
                  <c:v>88.18</c:v>
                </c:pt>
              </c:numCache>
            </c:numRef>
          </c:val>
          <c:extLst>
            <c:ext xmlns:c16="http://schemas.microsoft.com/office/drawing/2014/chart" uri="{C3380CC4-5D6E-409C-BE32-E72D297353CC}">
              <c16:uniqueId val="{00000000-F9A8-4E70-8DE5-07F5DF18E02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F9A8-4E70-8DE5-07F5DF18E02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190.79</c:v>
                </c:pt>
                <c:pt idx="1">
                  <c:v>188.72</c:v>
                </c:pt>
                <c:pt idx="2">
                  <c:v>187.26</c:v>
                </c:pt>
                <c:pt idx="3">
                  <c:v>194.52</c:v>
                </c:pt>
                <c:pt idx="4">
                  <c:v>216.02</c:v>
                </c:pt>
              </c:numCache>
            </c:numRef>
          </c:val>
          <c:extLst>
            <c:ext xmlns:c16="http://schemas.microsoft.com/office/drawing/2014/chart" uri="{C3380CC4-5D6E-409C-BE32-E72D297353CC}">
              <c16:uniqueId val="{00000000-4C2E-4429-A0C2-A2A2F66E705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4C2E-4429-A0C2-A2A2F66E705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岡山県　赤磐市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A5</v>
      </c>
      <c r="X8" s="81"/>
      <c r="Y8" s="81"/>
      <c r="Z8" s="81"/>
      <c r="AA8" s="81"/>
      <c r="AB8" s="81"/>
      <c r="AC8" s="81"/>
      <c r="AD8" s="81" t="str">
        <f>データ!$M$6</f>
        <v>非設置</v>
      </c>
      <c r="AE8" s="81"/>
      <c r="AF8" s="81"/>
      <c r="AG8" s="81"/>
      <c r="AH8" s="81"/>
      <c r="AI8" s="81"/>
      <c r="AJ8" s="81"/>
      <c r="AK8" s="2"/>
      <c r="AL8" s="72">
        <f>データ!$R$6</f>
        <v>43392</v>
      </c>
      <c r="AM8" s="72"/>
      <c r="AN8" s="72"/>
      <c r="AO8" s="72"/>
      <c r="AP8" s="72"/>
      <c r="AQ8" s="72"/>
      <c r="AR8" s="72"/>
      <c r="AS8" s="72"/>
      <c r="AT8" s="37">
        <f>データ!$S$6</f>
        <v>209.36</v>
      </c>
      <c r="AU8" s="38"/>
      <c r="AV8" s="38"/>
      <c r="AW8" s="38"/>
      <c r="AX8" s="38"/>
      <c r="AY8" s="38"/>
      <c r="AZ8" s="38"/>
      <c r="BA8" s="38"/>
      <c r="BB8" s="61">
        <f>データ!$T$6</f>
        <v>207.26</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90.03</v>
      </c>
      <c r="J10" s="38"/>
      <c r="K10" s="38"/>
      <c r="L10" s="38"/>
      <c r="M10" s="38"/>
      <c r="N10" s="38"/>
      <c r="O10" s="71"/>
      <c r="P10" s="61">
        <f>データ!$P$6</f>
        <v>99.32</v>
      </c>
      <c r="Q10" s="61"/>
      <c r="R10" s="61"/>
      <c r="S10" s="61"/>
      <c r="T10" s="61"/>
      <c r="U10" s="61"/>
      <c r="V10" s="61"/>
      <c r="W10" s="72">
        <f>データ!$Q$6</f>
        <v>3734</v>
      </c>
      <c r="X10" s="72"/>
      <c r="Y10" s="72"/>
      <c r="Z10" s="72"/>
      <c r="AA10" s="72"/>
      <c r="AB10" s="72"/>
      <c r="AC10" s="72"/>
      <c r="AD10" s="2"/>
      <c r="AE10" s="2"/>
      <c r="AF10" s="2"/>
      <c r="AG10" s="2"/>
      <c r="AH10" s="2"/>
      <c r="AI10" s="2"/>
      <c r="AJ10" s="2"/>
      <c r="AK10" s="2"/>
      <c r="AL10" s="72">
        <f>データ!$U$6</f>
        <v>43043</v>
      </c>
      <c r="AM10" s="72"/>
      <c r="AN10" s="72"/>
      <c r="AO10" s="72"/>
      <c r="AP10" s="72"/>
      <c r="AQ10" s="72"/>
      <c r="AR10" s="72"/>
      <c r="AS10" s="72"/>
      <c r="AT10" s="37">
        <f>データ!$V$6</f>
        <v>209.43</v>
      </c>
      <c r="AU10" s="38"/>
      <c r="AV10" s="38"/>
      <c r="AW10" s="38"/>
      <c r="AX10" s="38"/>
      <c r="AY10" s="38"/>
      <c r="AZ10" s="38"/>
      <c r="BA10" s="38"/>
      <c r="BB10" s="61">
        <f>データ!$W$6</f>
        <v>205.52</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111</v>
      </c>
      <c r="BM66" s="55"/>
      <c r="BN66" s="55"/>
      <c r="BO66" s="55"/>
      <c r="BP66" s="55"/>
      <c r="BQ66" s="55"/>
      <c r="BR66" s="55"/>
      <c r="BS66" s="55"/>
      <c r="BT66" s="55"/>
      <c r="BU66" s="55"/>
      <c r="BV66" s="55"/>
      <c r="BW66" s="55"/>
      <c r="BX66" s="55"/>
      <c r="BY66" s="55"/>
      <c r="BZ66" s="5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5"/>
      <c r="BN67" s="55"/>
      <c r="BO67" s="55"/>
      <c r="BP67" s="55"/>
      <c r="BQ67" s="55"/>
      <c r="BR67" s="55"/>
      <c r="BS67" s="55"/>
      <c r="BT67" s="55"/>
      <c r="BU67" s="55"/>
      <c r="BV67" s="55"/>
      <c r="BW67" s="55"/>
      <c r="BX67" s="55"/>
      <c r="BY67" s="55"/>
      <c r="BZ67" s="5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5"/>
      <c r="BN68" s="55"/>
      <c r="BO68" s="55"/>
      <c r="BP68" s="55"/>
      <c r="BQ68" s="55"/>
      <c r="BR68" s="55"/>
      <c r="BS68" s="55"/>
      <c r="BT68" s="55"/>
      <c r="BU68" s="55"/>
      <c r="BV68" s="55"/>
      <c r="BW68" s="55"/>
      <c r="BX68" s="55"/>
      <c r="BY68" s="55"/>
      <c r="BZ68" s="5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5"/>
      <c r="BN69" s="55"/>
      <c r="BO69" s="55"/>
      <c r="BP69" s="55"/>
      <c r="BQ69" s="55"/>
      <c r="BR69" s="55"/>
      <c r="BS69" s="55"/>
      <c r="BT69" s="55"/>
      <c r="BU69" s="55"/>
      <c r="BV69" s="55"/>
      <c r="BW69" s="55"/>
      <c r="BX69" s="55"/>
      <c r="BY69" s="55"/>
      <c r="BZ69" s="5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5"/>
      <c r="BN70" s="55"/>
      <c r="BO70" s="55"/>
      <c r="BP70" s="55"/>
      <c r="BQ70" s="55"/>
      <c r="BR70" s="55"/>
      <c r="BS70" s="55"/>
      <c r="BT70" s="55"/>
      <c r="BU70" s="55"/>
      <c r="BV70" s="55"/>
      <c r="BW70" s="55"/>
      <c r="BX70" s="55"/>
      <c r="BY70" s="55"/>
      <c r="BZ70" s="5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5"/>
      <c r="BN71" s="55"/>
      <c r="BO71" s="55"/>
      <c r="BP71" s="55"/>
      <c r="BQ71" s="55"/>
      <c r="BR71" s="55"/>
      <c r="BS71" s="55"/>
      <c r="BT71" s="55"/>
      <c r="BU71" s="55"/>
      <c r="BV71" s="55"/>
      <c r="BW71" s="55"/>
      <c r="BX71" s="55"/>
      <c r="BY71" s="55"/>
      <c r="BZ71" s="5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5"/>
      <c r="BN72" s="55"/>
      <c r="BO72" s="55"/>
      <c r="BP72" s="55"/>
      <c r="BQ72" s="55"/>
      <c r="BR72" s="55"/>
      <c r="BS72" s="55"/>
      <c r="BT72" s="55"/>
      <c r="BU72" s="55"/>
      <c r="BV72" s="55"/>
      <c r="BW72" s="55"/>
      <c r="BX72" s="55"/>
      <c r="BY72" s="55"/>
      <c r="BZ72" s="5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5"/>
      <c r="BN73" s="55"/>
      <c r="BO73" s="55"/>
      <c r="BP73" s="55"/>
      <c r="BQ73" s="55"/>
      <c r="BR73" s="55"/>
      <c r="BS73" s="55"/>
      <c r="BT73" s="55"/>
      <c r="BU73" s="55"/>
      <c r="BV73" s="55"/>
      <c r="BW73" s="55"/>
      <c r="BX73" s="55"/>
      <c r="BY73" s="55"/>
      <c r="BZ73" s="5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5"/>
      <c r="BN74" s="55"/>
      <c r="BO74" s="55"/>
      <c r="BP74" s="55"/>
      <c r="BQ74" s="55"/>
      <c r="BR74" s="55"/>
      <c r="BS74" s="55"/>
      <c r="BT74" s="55"/>
      <c r="BU74" s="55"/>
      <c r="BV74" s="55"/>
      <c r="BW74" s="55"/>
      <c r="BX74" s="55"/>
      <c r="BY74" s="55"/>
      <c r="BZ74" s="5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5"/>
      <c r="BN75" s="55"/>
      <c r="BO75" s="55"/>
      <c r="BP75" s="55"/>
      <c r="BQ75" s="55"/>
      <c r="BR75" s="55"/>
      <c r="BS75" s="55"/>
      <c r="BT75" s="55"/>
      <c r="BU75" s="55"/>
      <c r="BV75" s="55"/>
      <c r="BW75" s="55"/>
      <c r="BX75" s="55"/>
      <c r="BY75" s="55"/>
      <c r="BZ75" s="5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5"/>
      <c r="BN76" s="55"/>
      <c r="BO76" s="55"/>
      <c r="BP76" s="55"/>
      <c r="BQ76" s="55"/>
      <c r="BR76" s="55"/>
      <c r="BS76" s="55"/>
      <c r="BT76" s="55"/>
      <c r="BU76" s="55"/>
      <c r="BV76" s="55"/>
      <c r="BW76" s="55"/>
      <c r="BX76" s="55"/>
      <c r="BY76" s="55"/>
      <c r="BZ76" s="5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5"/>
      <c r="BN77" s="55"/>
      <c r="BO77" s="55"/>
      <c r="BP77" s="55"/>
      <c r="BQ77" s="55"/>
      <c r="BR77" s="55"/>
      <c r="BS77" s="55"/>
      <c r="BT77" s="55"/>
      <c r="BU77" s="55"/>
      <c r="BV77" s="55"/>
      <c r="BW77" s="55"/>
      <c r="BX77" s="55"/>
      <c r="BY77" s="55"/>
      <c r="BZ77" s="5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5"/>
      <c r="BN78" s="55"/>
      <c r="BO78" s="55"/>
      <c r="BP78" s="55"/>
      <c r="BQ78" s="55"/>
      <c r="BR78" s="55"/>
      <c r="BS78" s="55"/>
      <c r="BT78" s="55"/>
      <c r="BU78" s="55"/>
      <c r="BV78" s="55"/>
      <c r="BW78" s="55"/>
      <c r="BX78" s="55"/>
      <c r="BY78" s="55"/>
      <c r="BZ78" s="5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5"/>
      <c r="BN79" s="55"/>
      <c r="BO79" s="55"/>
      <c r="BP79" s="55"/>
      <c r="BQ79" s="55"/>
      <c r="BR79" s="55"/>
      <c r="BS79" s="55"/>
      <c r="BT79" s="55"/>
      <c r="BU79" s="55"/>
      <c r="BV79" s="55"/>
      <c r="BW79" s="55"/>
      <c r="BX79" s="55"/>
      <c r="BY79" s="55"/>
      <c r="BZ79" s="5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5"/>
      <c r="BN80" s="55"/>
      <c r="BO80" s="55"/>
      <c r="BP80" s="55"/>
      <c r="BQ80" s="55"/>
      <c r="BR80" s="55"/>
      <c r="BS80" s="55"/>
      <c r="BT80" s="55"/>
      <c r="BU80" s="55"/>
      <c r="BV80" s="55"/>
      <c r="BW80" s="55"/>
      <c r="BX80" s="55"/>
      <c r="BY80" s="55"/>
      <c r="BZ80" s="5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5"/>
      <c r="BN81" s="55"/>
      <c r="BO81" s="55"/>
      <c r="BP81" s="55"/>
      <c r="BQ81" s="55"/>
      <c r="BR81" s="55"/>
      <c r="BS81" s="55"/>
      <c r="BT81" s="55"/>
      <c r="BU81" s="55"/>
      <c r="BV81" s="55"/>
      <c r="BW81" s="55"/>
      <c r="BX81" s="55"/>
      <c r="BY81" s="55"/>
      <c r="BZ81" s="5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lV3Bzz+C+L7+526TdiUULuPdPFO31igFQS73jObb4yIcFwfc8Qd9c8wvcEHscsnno6AzZFoY62jRoRtUO1llg==" saltValue="WOeHhlk37bonfDtGB9GKE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332135</v>
      </c>
      <c r="D6" s="20">
        <f t="shared" si="3"/>
        <v>46</v>
      </c>
      <c r="E6" s="20">
        <f t="shared" si="3"/>
        <v>1</v>
      </c>
      <c r="F6" s="20">
        <f t="shared" si="3"/>
        <v>0</v>
      </c>
      <c r="G6" s="20">
        <f t="shared" si="3"/>
        <v>1</v>
      </c>
      <c r="H6" s="20" t="str">
        <f t="shared" si="3"/>
        <v>岡山県　赤磐市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90.03</v>
      </c>
      <c r="P6" s="21">
        <f t="shared" si="3"/>
        <v>99.32</v>
      </c>
      <c r="Q6" s="21">
        <f t="shared" si="3"/>
        <v>3734</v>
      </c>
      <c r="R6" s="21">
        <f t="shared" si="3"/>
        <v>43392</v>
      </c>
      <c r="S6" s="21">
        <f t="shared" si="3"/>
        <v>209.36</v>
      </c>
      <c r="T6" s="21">
        <f t="shared" si="3"/>
        <v>207.26</v>
      </c>
      <c r="U6" s="21">
        <f t="shared" si="3"/>
        <v>43043</v>
      </c>
      <c r="V6" s="21">
        <f t="shared" si="3"/>
        <v>209.43</v>
      </c>
      <c r="W6" s="21">
        <f t="shared" si="3"/>
        <v>205.52</v>
      </c>
      <c r="X6" s="22">
        <f>IF(X7="",NA(),X7)</f>
        <v>108.77</v>
      </c>
      <c r="Y6" s="22">
        <f t="shared" ref="Y6:AG6" si="4">IF(Y7="",NA(),Y7)</f>
        <v>110.16</v>
      </c>
      <c r="Z6" s="22">
        <f t="shared" si="4"/>
        <v>112.51</v>
      </c>
      <c r="AA6" s="22">
        <f t="shared" si="4"/>
        <v>106.27</v>
      </c>
      <c r="AB6" s="22">
        <f t="shared" si="4"/>
        <v>96.66</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2">
        <f t="shared" si="5"/>
        <v>4.2</v>
      </c>
      <c r="AN6" s="22">
        <f t="shared" si="5"/>
        <v>2.74</v>
      </c>
      <c r="AO6" s="22">
        <f t="shared" si="5"/>
        <v>3.7</v>
      </c>
      <c r="AP6" s="22">
        <f t="shared" si="5"/>
        <v>4.34</v>
      </c>
      <c r="AQ6" s="22">
        <f t="shared" si="5"/>
        <v>4.6900000000000004</v>
      </c>
      <c r="AR6" s="22">
        <f t="shared" si="5"/>
        <v>4.72</v>
      </c>
      <c r="AS6" s="21" t="str">
        <f>IF(AS7="","",IF(AS7="-","【-】","【"&amp;SUBSTITUTE(TEXT(AS7,"#,##0.00"),"-","△")&amp;"】"))</f>
        <v>【1.34】</v>
      </c>
      <c r="AT6" s="22">
        <f>IF(AT7="",NA(),AT7)</f>
        <v>1084.81</v>
      </c>
      <c r="AU6" s="22">
        <f t="shared" ref="AU6:BC6" si="6">IF(AU7="",NA(),AU7)</f>
        <v>1256.73</v>
      </c>
      <c r="AV6" s="22">
        <f t="shared" si="6"/>
        <v>1150.19</v>
      </c>
      <c r="AW6" s="22">
        <f t="shared" si="6"/>
        <v>1139.19</v>
      </c>
      <c r="AX6" s="22">
        <f t="shared" si="6"/>
        <v>1370.48</v>
      </c>
      <c r="AY6" s="22">
        <f t="shared" si="6"/>
        <v>366.03</v>
      </c>
      <c r="AZ6" s="22">
        <f t="shared" si="6"/>
        <v>365.18</v>
      </c>
      <c r="BA6" s="22">
        <f t="shared" si="6"/>
        <v>327.77</v>
      </c>
      <c r="BB6" s="22">
        <f t="shared" si="6"/>
        <v>338.02</v>
      </c>
      <c r="BC6" s="22">
        <f t="shared" si="6"/>
        <v>345.94</v>
      </c>
      <c r="BD6" s="21" t="str">
        <f>IF(BD7="","",IF(BD7="-","【-】","【"&amp;SUBSTITUTE(TEXT(BD7,"#,##0.00"),"-","△")&amp;"】"))</f>
        <v>【252.29】</v>
      </c>
      <c r="BE6" s="22">
        <f>IF(BE7="",NA(),BE7)</f>
        <v>119.58</v>
      </c>
      <c r="BF6" s="22">
        <f t="shared" ref="BF6:BN6" si="7">IF(BF7="",NA(),BF7)</f>
        <v>104.29</v>
      </c>
      <c r="BG6" s="22">
        <f t="shared" si="7"/>
        <v>138.43</v>
      </c>
      <c r="BH6" s="22">
        <f t="shared" si="7"/>
        <v>81.25</v>
      </c>
      <c r="BI6" s="22">
        <f t="shared" si="7"/>
        <v>77.12</v>
      </c>
      <c r="BJ6" s="22">
        <f t="shared" si="7"/>
        <v>370.12</v>
      </c>
      <c r="BK6" s="22">
        <f t="shared" si="7"/>
        <v>371.65</v>
      </c>
      <c r="BL6" s="22">
        <f t="shared" si="7"/>
        <v>397.1</v>
      </c>
      <c r="BM6" s="22">
        <f t="shared" si="7"/>
        <v>379.91</v>
      </c>
      <c r="BN6" s="22">
        <f t="shared" si="7"/>
        <v>386.61</v>
      </c>
      <c r="BO6" s="21" t="str">
        <f>IF(BO7="","",IF(BO7="-","【-】","【"&amp;SUBSTITUTE(TEXT(BO7,"#,##0.00"),"-","△")&amp;"】"))</f>
        <v>【268.07】</v>
      </c>
      <c r="BP6" s="22">
        <f>IF(BP7="",NA(),BP7)</f>
        <v>98.83</v>
      </c>
      <c r="BQ6" s="22">
        <f t="shared" ref="BQ6:BY6" si="8">IF(BQ7="",NA(),BQ7)</f>
        <v>100.43</v>
      </c>
      <c r="BR6" s="22">
        <f t="shared" si="8"/>
        <v>66.290000000000006</v>
      </c>
      <c r="BS6" s="22">
        <f t="shared" si="8"/>
        <v>97.69</v>
      </c>
      <c r="BT6" s="22">
        <f t="shared" si="8"/>
        <v>88.18</v>
      </c>
      <c r="BU6" s="22">
        <f t="shared" si="8"/>
        <v>100.42</v>
      </c>
      <c r="BV6" s="22">
        <f t="shared" si="8"/>
        <v>98.77</v>
      </c>
      <c r="BW6" s="22">
        <f t="shared" si="8"/>
        <v>95.79</v>
      </c>
      <c r="BX6" s="22">
        <f t="shared" si="8"/>
        <v>98.3</v>
      </c>
      <c r="BY6" s="22">
        <f t="shared" si="8"/>
        <v>93.82</v>
      </c>
      <c r="BZ6" s="21" t="str">
        <f>IF(BZ7="","",IF(BZ7="-","【-】","【"&amp;SUBSTITUTE(TEXT(BZ7,"#,##0.00"),"-","△")&amp;"】"))</f>
        <v>【97.47】</v>
      </c>
      <c r="CA6" s="22">
        <f>IF(CA7="",NA(),CA7)</f>
        <v>190.79</v>
      </c>
      <c r="CB6" s="22">
        <f t="shared" ref="CB6:CJ6" si="9">IF(CB7="",NA(),CB7)</f>
        <v>188.72</v>
      </c>
      <c r="CC6" s="22">
        <f t="shared" si="9"/>
        <v>187.26</v>
      </c>
      <c r="CD6" s="22">
        <f t="shared" si="9"/>
        <v>194.52</v>
      </c>
      <c r="CE6" s="22">
        <f t="shared" si="9"/>
        <v>216.02</v>
      </c>
      <c r="CF6" s="22">
        <f t="shared" si="9"/>
        <v>171.67</v>
      </c>
      <c r="CG6" s="22">
        <f t="shared" si="9"/>
        <v>173.67</v>
      </c>
      <c r="CH6" s="22">
        <f t="shared" si="9"/>
        <v>171.13</v>
      </c>
      <c r="CI6" s="22">
        <f t="shared" si="9"/>
        <v>173.7</v>
      </c>
      <c r="CJ6" s="22">
        <f t="shared" si="9"/>
        <v>178.94</v>
      </c>
      <c r="CK6" s="21" t="str">
        <f>IF(CK7="","",IF(CK7="-","【-】","【"&amp;SUBSTITUTE(TEXT(CK7,"#,##0.00"),"-","△")&amp;"】"))</f>
        <v>【174.75】</v>
      </c>
      <c r="CL6" s="22">
        <f>IF(CL7="",NA(),CL7)</f>
        <v>47.65</v>
      </c>
      <c r="CM6" s="22">
        <f t="shared" ref="CM6:CU6" si="10">IF(CM7="",NA(),CM7)</f>
        <v>48.54</v>
      </c>
      <c r="CN6" s="22">
        <f t="shared" si="10"/>
        <v>49.26</v>
      </c>
      <c r="CO6" s="22">
        <f t="shared" si="10"/>
        <v>49.98</v>
      </c>
      <c r="CP6" s="22">
        <f t="shared" si="10"/>
        <v>49.41</v>
      </c>
      <c r="CQ6" s="22">
        <f t="shared" si="10"/>
        <v>59.74</v>
      </c>
      <c r="CR6" s="22">
        <f t="shared" si="10"/>
        <v>59.67</v>
      </c>
      <c r="CS6" s="22">
        <f t="shared" si="10"/>
        <v>60.12</v>
      </c>
      <c r="CT6" s="22">
        <f t="shared" si="10"/>
        <v>60.34</v>
      </c>
      <c r="CU6" s="22">
        <f t="shared" si="10"/>
        <v>59.54</v>
      </c>
      <c r="CV6" s="21" t="str">
        <f>IF(CV7="","",IF(CV7="-","【-】","【"&amp;SUBSTITUTE(TEXT(CV7,"#,##0.00"),"-","△")&amp;"】"))</f>
        <v>【59.97】</v>
      </c>
      <c r="CW6" s="22">
        <f>IF(CW7="",NA(),CW7)</f>
        <v>87.6</v>
      </c>
      <c r="CX6" s="22">
        <f t="shared" ref="CX6:DF6" si="11">IF(CX7="",NA(),CX7)</f>
        <v>86.89</v>
      </c>
      <c r="CY6" s="22">
        <f t="shared" si="11"/>
        <v>87.97</v>
      </c>
      <c r="CZ6" s="22">
        <f t="shared" si="11"/>
        <v>86.93</v>
      </c>
      <c r="DA6" s="22">
        <f t="shared" si="11"/>
        <v>80.010000000000005</v>
      </c>
      <c r="DB6" s="22">
        <f t="shared" si="11"/>
        <v>84.8</v>
      </c>
      <c r="DC6" s="22">
        <f t="shared" si="11"/>
        <v>84.6</v>
      </c>
      <c r="DD6" s="22">
        <f t="shared" si="11"/>
        <v>84.24</v>
      </c>
      <c r="DE6" s="22">
        <f t="shared" si="11"/>
        <v>84.19</v>
      </c>
      <c r="DF6" s="22">
        <f t="shared" si="11"/>
        <v>83.93</v>
      </c>
      <c r="DG6" s="21" t="str">
        <f>IF(DG7="","",IF(DG7="-","【-】","【"&amp;SUBSTITUTE(TEXT(DG7,"#,##0.00"),"-","△")&amp;"】"))</f>
        <v>【89.76】</v>
      </c>
      <c r="DH6" s="22">
        <f>IF(DH7="",NA(),DH7)</f>
        <v>57.18</v>
      </c>
      <c r="DI6" s="22">
        <f t="shared" ref="DI6:DQ6" si="12">IF(DI7="",NA(),DI7)</f>
        <v>58.42</v>
      </c>
      <c r="DJ6" s="22">
        <f t="shared" si="12"/>
        <v>59.94</v>
      </c>
      <c r="DK6" s="22">
        <f t="shared" si="12"/>
        <v>61.26</v>
      </c>
      <c r="DL6" s="22">
        <f t="shared" si="12"/>
        <v>62.59</v>
      </c>
      <c r="DM6" s="22">
        <f t="shared" si="12"/>
        <v>47.66</v>
      </c>
      <c r="DN6" s="22">
        <f t="shared" si="12"/>
        <v>48.17</v>
      </c>
      <c r="DO6" s="22">
        <f t="shared" si="12"/>
        <v>48.83</v>
      </c>
      <c r="DP6" s="22">
        <f t="shared" si="12"/>
        <v>49.96</v>
      </c>
      <c r="DQ6" s="22">
        <f t="shared" si="12"/>
        <v>50.82</v>
      </c>
      <c r="DR6" s="21" t="str">
        <f>IF(DR7="","",IF(DR7="-","【-】","【"&amp;SUBSTITUTE(TEXT(DR7,"#,##0.00"),"-","△")&amp;"】"))</f>
        <v>【51.51】</v>
      </c>
      <c r="DS6" s="22">
        <f>IF(DS7="",NA(),DS7)</f>
        <v>14.19</v>
      </c>
      <c r="DT6" s="22">
        <f t="shared" ref="DT6:EB6" si="13">IF(DT7="",NA(),DT7)</f>
        <v>14.08</v>
      </c>
      <c r="DU6" s="22">
        <f t="shared" si="13"/>
        <v>13.81</v>
      </c>
      <c r="DV6" s="22">
        <f t="shared" si="13"/>
        <v>40.119999999999997</v>
      </c>
      <c r="DW6" s="22">
        <f t="shared" si="13"/>
        <v>52.87</v>
      </c>
      <c r="DX6" s="22">
        <f t="shared" si="13"/>
        <v>15.1</v>
      </c>
      <c r="DY6" s="22">
        <f t="shared" si="13"/>
        <v>17.12</v>
      </c>
      <c r="DZ6" s="22">
        <f t="shared" si="13"/>
        <v>18.18</v>
      </c>
      <c r="EA6" s="22">
        <f t="shared" si="13"/>
        <v>19.32</v>
      </c>
      <c r="EB6" s="22">
        <f t="shared" si="13"/>
        <v>21.16</v>
      </c>
      <c r="EC6" s="21" t="str">
        <f>IF(EC7="","",IF(EC7="-","【-】","【"&amp;SUBSTITUTE(TEXT(EC7,"#,##0.00"),"-","△")&amp;"】"))</f>
        <v>【23.75】</v>
      </c>
      <c r="ED6" s="22">
        <f>IF(ED7="",NA(),ED7)</f>
        <v>0.6</v>
      </c>
      <c r="EE6" s="22">
        <f t="shared" ref="EE6:EM6" si="14">IF(EE7="",NA(),EE7)</f>
        <v>0.1</v>
      </c>
      <c r="EF6" s="22">
        <f t="shared" si="14"/>
        <v>0.27</v>
      </c>
      <c r="EG6" s="22">
        <f t="shared" si="14"/>
        <v>0.22</v>
      </c>
      <c r="EH6" s="22">
        <f t="shared" si="14"/>
        <v>0.11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332135</v>
      </c>
      <c r="D7" s="24">
        <v>46</v>
      </c>
      <c r="E7" s="24">
        <v>1</v>
      </c>
      <c r="F7" s="24">
        <v>0</v>
      </c>
      <c r="G7" s="24">
        <v>1</v>
      </c>
      <c r="H7" s="24" t="s">
        <v>93</v>
      </c>
      <c r="I7" s="24" t="s">
        <v>94</v>
      </c>
      <c r="J7" s="24" t="s">
        <v>95</v>
      </c>
      <c r="K7" s="24" t="s">
        <v>96</v>
      </c>
      <c r="L7" s="24" t="s">
        <v>97</v>
      </c>
      <c r="M7" s="24" t="s">
        <v>98</v>
      </c>
      <c r="N7" s="25" t="s">
        <v>99</v>
      </c>
      <c r="O7" s="25">
        <v>90.03</v>
      </c>
      <c r="P7" s="25">
        <v>99.32</v>
      </c>
      <c r="Q7" s="25">
        <v>3734</v>
      </c>
      <c r="R7" s="25">
        <v>43392</v>
      </c>
      <c r="S7" s="25">
        <v>209.36</v>
      </c>
      <c r="T7" s="25">
        <v>207.26</v>
      </c>
      <c r="U7" s="25">
        <v>43043</v>
      </c>
      <c r="V7" s="25">
        <v>209.43</v>
      </c>
      <c r="W7" s="25">
        <v>205.52</v>
      </c>
      <c r="X7" s="25">
        <v>108.77</v>
      </c>
      <c r="Y7" s="25">
        <v>110.16</v>
      </c>
      <c r="Z7" s="25">
        <v>112.51</v>
      </c>
      <c r="AA7" s="25">
        <v>106.27</v>
      </c>
      <c r="AB7" s="25">
        <v>96.66</v>
      </c>
      <c r="AC7" s="25">
        <v>110.66</v>
      </c>
      <c r="AD7" s="25">
        <v>109.01</v>
      </c>
      <c r="AE7" s="25">
        <v>108.83</v>
      </c>
      <c r="AF7" s="25">
        <v>109.23</v>
      </c>
      <c r="AG7" s="25">
        <v>108.04</v>
      </c>
      <c r="AH7" s="25">
        <v>108.7</v>
      </c>
      <c r="AI7" s="25">
        <v>0</v>
      </c>
      <c r="AJ7" s="25">
        <v>0</v>
      </c>
      <c r="AK7" s="25">
        <v>0</v>
      </c>
      <c r="AL7" s="25">
        <v>0</v>
      </c>
      <c r="AM7" s="25">
        <v>4.2</v>
      </c>
      <c r="AN7" s="25">
        <v>2.74</v>
      </c>
      <c r="AO7" s="25">
        <v>3.7</v>
      </c>
      <c r="AP7" s="25">
        <v>4.34</v>
      </c>
      <c r="AQ7" s="25">
        <v>4.6900000000000004</v>
      </c>
      <c r="AR7" s="25">
        <v>4.72</v>
      </c>
      <c r="AS7" s="25">
        <v>1.34</v>
      </c>
      <c r="AT7" s="25">
        <v>1084.81</v>
      </c>
      <c r="AU7" s="25">
        <v>1256.73</v>
      </c>
      <c r="AV7" s="25">
        <v>1150.19</v>
      </c>
      <c r="AW7" s="25">
        <v>1139.19</v>
      </c>
      <c r="AX7" s="25">
        <v>1370.48</v>
      </c>
      <c r="AY7" s="25">
        <v>366.03</v>
      </c>
      <c r="AZ7" s="25">
        <v>365.18</v>
      </c>
      <c r="BA7" s="25">
        <v>327.77</v>
      </c>
      <c r="BB7" s="25">
        <v>338.02</v>
      </c>
      <c r="BC7" s="25">
        <v>345.94</v>
      </c>
      <c r="BD7" s="25">
        <v>252.29</v>
      </c>
      <c r="BE7" s="25">
        <v>119.58</v>
      </c>
      <c r="BF7" s="25">
        <v>104.29</v>
      </c>
      <c r="BG7" s="25">
        <v>138.43</v>
      </c>
      <c r="BH7" s="25">
        <v>81.25</v>
      </c>
      <c r="BI7" s="25">
        <v>77.12</v>
      </c>
      <c r="BJ7" s="25">
        <v>370.12</v>
      </c>
      <c r="BK7" s="25">
        <v>371.65</v>
      </c>
      <c r="BL7" s="25">
        <v>397.1</v>
      </c>
      <c r="BM7" s="25">
        <v>379.91</v>
      </c>
      <c r="BN7" s="25">
        <v>386.61</v>
      </c>
      <c r="BO7" s="25">
        <v>268.07</v>
      </c>
      <c r="BP7" s="25">
        <v>98.83</v>
      </c>
      <c r="BQ7" s="25">
        <v>100.43</v>
      </c>
      <c r="BR7" s="25">
        <v>66.290000000000006</v>
      </c>
      <c r="BS7" s="25">
        <v>97.69</v>
      </c>
      <c r="BT7" s="25">
        <v>88.18</v>
      </c>
      <c r="BU7" s="25">
        <v>100.42</v>
      </c>
      <c r="BV7" s="25">
        <v>98.77</v>
      </c>
      <c r="BW7" s="25">
        <v>95.79</v>
      </c>
      <c r="BX7" s="25">
        <v>98.3</v>
      </c>
      <c r="BY7" s="25">
        <v>93.82</v>
      </c>
      <c r="BZ7" s="25">
        <v>97.47</v>
      </c>
      <c r="CA7" s="25">
        <v>190.79</v>
      </c>
      <c r="CB7" s="25">
        <v>188.72</v>
      </c>
      <c r="CC7" s="25">
        <v>187.26</v>
      </c>
      <c r="CD7" s="25">
        <v>194.52</v>
      </c>
      <c r="CE7" s="25">
        <v>216.02</v>
      </c>
      <c r="CF7" s="25">
        <v>171.67</v>
      </c>
      <c r="CG7" s="25">
        <v>173.67</v>
      </c>
      <c r="CH7" s="25">
        <v>171.13</v>
      </c>
      <c r="CI7" s="25">
        <v>173.7</v>
      </c>
      <c r="CJ7" s="25">
        <v>178.94</v>
      </c>
      <c r="CK7" s="25">
        <v>174.75</v>
      </c>
      <c r="CL7" s="25">
        <v>47.65</v>
      </c>
      <c r="CM7" s="25">
        <v>48.54</v>
      </c>
      <c r="CN7" s="25">
        <v>49.26</v>
      </c>
      <c r="CO7" s="25">
        <v>49.98</v>
      </c>
      <c r="CP7" s="25">
        <v>49.41</v>
      </c>
      <c r="CQ7" s="25">
        <v>59.74</v>
      </c>
      <c r="CR7" s="25">
        <v>59.67</v>
      </c>
      <c r="CS7" s="25">
        <v>60.12</v>
      </c>
      <c r="CT7" s="25">
        <v>60.34</v>
      </c>
      <c r="CU7" s="25">
        <v>59.54</v>
      </c>
      <c r="CV7" s="25">
        <v>59.97</v>
      </c>
      <c r="CW7" s="25">
        <v>87.6</v>
      </c>
      <c r="CX7" s="25">
        <v>86.89</v>
      </c>
      <c r="CY7" s="25">
        <v>87.97</v>
      </c>
      <c r="CZ7" s="25">
        <v>86.93</v>
      </c>
      <c r="DA7" s="25">
        <v>80.010000000000005</v>
      </c>
      <c r="DB7" s="25">
        <v>84.8</v>
      </c>
      <c r="DC7" s="25">
        <v>84.6</v>
      </c>
      <c r="DD7" s="25">
        <v>84.24</v>
      </c>
      <c r="DE7" s="25">
        <v>84.19</v>
      </c>
      <c r="DF7" s="25">
        <v>83.93</v>
      </c>
      <c r="DG7" s="25">
        <v>89.76</v>
      </c>
      <c r="DH7" s="25">
        <v>57.18</v>
      </c>
      <c r="DI7" s="25">
        <v>58.42</v>
      </c>
      <c r="DJ7" s="25">
        <v>59.94</v>
      </c>
      <c r="DK7" s="25">
        <v>61.26</v>
      </c>
      <c r="DL7" s="25">
        <v>62.59</v>
      </c>
      <c r="DM7" s="25">
        <v>47.66</v>
      </c>
      <c r="DN7" s="25">
        <v>48.17</v>
      </c>
      <c r="DO7" s="25">
        <v>48.83</v>
      </c>
      <c r="DP7" s="25">
        <v>49.96</v>
      </c>
      <c r="DQ7" s="25">
        <v>50.82</v>
      </c>
      <c r="DR7" s="25">
        <v>51.51</v>
      </c>
      <c r="DS7" s="25">
        <v>14.19</v>
      </c>
      <c r="DT7" s="25">
        <v>14.08</v>
      </c>
      <c r="DU7" s="25">
        <v>13.81</v>
      </c>
      <c r="DV7" s="25">
        <v>40.119999999999997</v>
      </c>
      <c r="DW7" s="25">
        <v>52.87</v>
      </c>
      <c r="DX7" s="25">
        <v>15.1</v>
      </c>
      <c r="DY7" s="25">
        <v>17.12</v>
      </c>
      <c r="DZ7" s="25">
        <v>18.18</v>
      </c>
      <c r="EA7" s="25">
        <v>19.32</v>
      </c>
      <c r="EB7" s="25">
        <v>21.16</v>
      </c>
      <c r="EC7" s="25">
        <v>23.75</v>
      </c>
      <c r="ED7" s="25">
        <v>0.6</v>
      </c>
      <c r="EE7" s="25">
        <v>0.1</v>
      </c>
      <c r="EF7" s="25">
        <v>0.27</v>
      </c>
      <c r="EG7" s="25">
        <v>0.22</v>
      </c>
      <c r="EH7" s="25">
        <v>0.11</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藤井　千津子</cp:lastModifiedBy>
  <cp:lastPrinted>2024-01-22T04:38:57Z</cp:lastPrinted>
  <dcterms:created xsi:type="dcterms:W3CDTF">2023-12-05T00:59:03Z</dcterms:created>
  <dcterms:modified xsi:type="dcterms:W3CDTF">2024-01-22T04:43:50Z</dcterms:modified>
  <cp:category/>
</cp:coreProperties>
</file>