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2上水道\025：水道財務共通\060；公営企業\0967053：《継続》経営比較分析表\R07\"/>
    </mc:Choice>
  </mc:AlternateContent>
  <workbookProtection workbookAlgorithmName="SHA-512" workbookHashValue="dGyDlP2BpLcfch1vhXfOV+uPwZKviqKpCFSktdI7y6i2Zh7cRWc/AQ5gdX+9X+cxqGaWu/wi10qWpLlfn7IN2g==" workbookSaltValue="JwdD3KPzCE+TV64x3UKLo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<sst xmlns="http://schemas.openxmlformats.org/spreadsheetml/2006/main" count="228" uniqueCount="115">
  <si>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</si>
  <si>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</si>
  <si>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</si>
  <si>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</si>
  <si>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</si>
  <si>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</si>
  <si>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</si>
  <si>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</si>
  <si>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</si>
  <si>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</si>
  <si>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</si>
  <si>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</si>
  <si>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</si>
  <si>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</si>
  <si>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</si>
  <si>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</si>
  <si>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</si>
  <si>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</si>
  <si>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</si>
  <si>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</si>
  <si>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</si>
  <si>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</si>
  <si>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</si>
  <si>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</si>
  <si>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</si>
  <si>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</si>
  <si>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</si>
  <si>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</si>
  <si>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</si>
  <si>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</si>
  <si>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</si>
  <si>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</si>
  <si>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</si>
  <si>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</si>
  <si>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</si>
  <si>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</si>
  <si>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</si>
  <si>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</si>
  <si>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</si>
  <si>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</si>
  <si>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</si>
  <si>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</si>
  <si>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</si>
  <si>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</si>
  <si>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</si>
  <si>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</si>
  <si>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</si>
  <si>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</si>
  <si>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</si>
  <si>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</si>
  <si>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</si>
  <si>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</si>
  <si>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</si>
  <si>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</si>
  <si>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</si>
  <si>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</si>
  <si>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</si>
  <si>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</si>
  <si>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</si>
  <si>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</si>
  <si>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</si>
  <si>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</si>
  <si>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</si>
  <si>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</si>
  <si>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</si>
  <si>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</si>
  <si>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</si>
  <si>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</si>
  <si>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</si>
  <si>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</si>
  <si>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</si>
  <si>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</si>
  <si>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</si>
  <si>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</si>
  <si>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</si>
  <si>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</si>
  <si>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</si>
  <si>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</si>
  <si>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</si>
  <si>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</si>
  <si>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</si>
  <si>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</si>
  <si>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</si>
  <si>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</si>
  <si>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</si>
  <si>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</si>
  <si>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</si>
  <si>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</si>
  <si>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</si>
  <si>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</si>
  <si>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</si>
  <si>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</si>
  <si>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</si>
  <si>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赤磐市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</si>
  <si>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</si>
  <si>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</si>
  <si>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</si>
  <si>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</si>
  <si>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</si>
  <si>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</si>
  <si>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</si>
  <si>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</si>
  <si>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</si>
  <si>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</si>
  <si>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</si>
  <si>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</si>
  <si>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</si>
  <si>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</si>
  <si>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</si>
  <si>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</si>
  <si>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</si>
  <si>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</si>
  <si>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経常収支比率は、令和2年度をピークに比率が下降していたが、令和5年度に上昇し令和6年度は再び下降した。これは、令和4年度は水道料金の調定時期の変更により請求が11ヶ月になり給水収益が減少したためであり、令和6年度は料金改定を実施し基本料金を値下げしたためである。流動比率は継続して1,000％を上回っているため、短期的な資金繰りについては大きな問題はないと考えられるが、令和6年度の経常収支比率が100％を下回る状況が今後も続くと将来の投資財源の確保が厳しくなることから、100％以上になるよう料金改定の見直しを検討するなど収入の安定確保、維持管理費用の削減に努めていく必要がある。　　　　　　　　　　　　　　　　　　　　　　　　　　 
  企業債残高対給水収益比率は、借入金に頼らない投資を行いながら、企業債の償還を進めていることから比率は徐々に減少傾向である。類似団体と比較しても借入金への依存度は低いことから、比較的健全な経営状況であると考えられる。　　　　　　　　　　　　　　　　　　　　　　　　　　　　　　　　　　　　　　　　　　　　 
  料金回収率は100%を下回り、事業に係る経費が給水収益により賄われていないことが表されているが、令和2年度の急落はコロナ減免による給水収益の減少によるものである。令和4年度及び6年度は経常収支比率と同様の理由により減少しており、給水原価も以前から類似団体平均値より高くなっているため、給水原価につき、経営努力により徐々に下げるよう努め料金回収率の向上を目指していきたい。施設利用率は、類似団体平均値よりも低く、効率的な施設利用ができていない可能性があるため、今後の管路更新にはダウンサイジングも視野に入れて検討する必要がある。令和4年度における有収率の下降は前述と同様の理由によるものであり、これは一時的なものと考えられるが、今後も管路の維持管理や更新により有収率向上に努めていく必要がある。　　　        　　　　　　　　　　　　　　　　　　　　　</t>
    <rPh sb="1" eb="3">
      <t>ケイジョウ</t>
    </rPh>
    <rPh sb="3" eb="5">
      <t>シュウシ</t>
    </rPh>
    <rPh sb="5" eb="7">
      <t>ヒリツ</t>
    </rPh>
    <rPh sb="9" eb="11">
      <t>レイワ</t>
    </rPh>
    <rPh sb="12" eb="14">
      <t>ネンド</t>
    </rPh>
    <rPh sb="19" eb="21">
      <t>ヒリツ</t>
    </rPh>
    <rPh sb="22" eb="24">
      <t>カコウ</t>
    </rPh>
    <rPh sb="30" eb="32">
      <t>レイワ</t>
    </rPh>
    <rPh sb="33" eb="35">
      <t>ネンド</t>
    </rPh>
    <rPh sb="36" eb="38">
      <t>ジョウショウ</t>
    </rPh>
    <rPh sb="39" eb="41">
      <t>レイワ</t>
    </rPh>
    <rPh sb="42" eb="44">
      <t>ネンド</t>
    </rPh>
    <rPh sb="45" eb="46">
      <t>フタタ</t>
    </rPh>
    <rPh sb="47" eb="49">
      <t>カコウ</t>
    </rPh>
    <rPh sb="56" eb="58">
      <t>レイワ</t>
    </rPh>
    <rPh sb="59" eb="61">
      <t>ネンド</t>
    </rPh>
    <rPh sb="62" eb="64">
      <t>スイドウ</t>
    </rPh>
    <rPh sb="64" eb="66">
      <t>リョウキン</t>
    </rPh>
    <rPh sb="67" eb="69">
      <t>チョウテイ</t>
    </rPh>
    <rPh sb="69" eb="71">
      <t>ジキ</t>
    </rPh>
    <rPh sb="72" eb="74">
      <t>ヘンコウ</t>
    </rPh>
    <rPh sb="77" eb="79">
      <t>セイキュウ</t>
    </rPh>
    <rPh sb="83" eb="84">
      <t>ゲツ</t>
    </rPh>
    <rPh sb="87" eb="89">
      <t>キュウスイ</t>
    </rPh>
    <rPh sb="89" eb="91">
      <t>シュウエキ</t>
    </rPh>
    <rPh sb="92" eb="94">
      <t>ゲンショウ</t>
    </rPh>
    <rPh sb="102" eb="104">
      <t>レイワ</t>
    </rPh>
    <rPh sb="105" eb="107">
      <t>ネンド</t>
    </rPh>
    <rPh sb="108" eb="110">
      <t>リョウキン</t>
    </rPh>
    <rPh sb="110" eb="112">
      <t>カイテイ</t>
    </rPh>
    <rPh sb="113" eb="115">
      <t>ジッシ</t>
    </rPh>
    <rPh sb="116" eb="118">
      <t>キホン</t>
    </rPh>
    <rPh sb="118" eb="120">
      <t>リョウキン</t>
    </rPh>
    <rPh sb="121" eb="123">
      <t>ネサ</t>
    </rPh>
    <rPh sb="132" eb="134">
      <t>リュウドウ</t>
    </rPh>
    <rPh sb="134" eb="136">
      <t>ヒリツ</t>
    </rPh>
    <rPh sb="137" eb="139">
      <t>ケイゾク</t>
    </rPh>
    <rPh sb="148" eb="150">
      <t>ウワマワ</t>
    </rPh>
    <rPh sb="157" eb="160">
      <t>タンキテキ</t>
    </rPh>
    <rPh sb="161" eb="164">
      <t>シキンク</t>
    </rPh>
    <rPh sb="170" eb="171">
      <t>オオ</t>
    </rPh>
    <rPh sb="173" eb="175">
      <t>モンダイ</t>
    </rPh>
    <rPh sb="179" eb="180">
      <t>カンガ</t>
    </rPh>
    <rPh sb="186" eb="188">
      <t>レイワ</t>
    </rPh>
    <rPh sb="189" eb="191">
      <t>ネンド</t>
    </rPh>
    <rPh sb="192" eb="194">
      <t>ケイジョウ</t>
    </rPh>
    <rPh sb="194" eb="196">
      <t>シュウシ</t>
    </rPh>
    <rPh sb="196" eb="198">
      <t>ヒリツ</t>
    </rPh>
    <rPh sb="204" eb="206">
      <t>シタマワ</t>
    </rPh>
    <rPh sb="207" eb="209">
      <t>ジョウキョウ</t>
    </rPh>
    <rPh sb="210" eb="212">
      <t>コンゴ</t>
    </rPh>
    <rPh sb="213" eb="214">
      <t>ツヅ</t>
    </rPh>
    <rPh sb="216" eb="218">
      <t>ショウライ</t>
    </rPh>
    <rPh sb="219" eb="221">
      <t>トウシ</t>
    </rPh>
    <rPh sb="221" eb="223">
      <t>ザイゲン</t>
    </rPh>
    <rPh sb="224" eb="226">
      <t>カクホ</t>
    </rPh>
    <rPh sb="227" eb="228">
      <t>キビ</t>
    </rPh>
    <rPh sb="241" eb="243">
      <t>イジョウ</t>
    </rPh>
    <rPh sb="248" eb="250">
      <t>リョウキン</t>
    </rPh>
    <rPh sb="250" eb="252">
      <t>カイテイ</t>
    </rPh>
    <rPh sb="253" eb="255">
      <t>ミナオ</t>
    </rPh>
    <rPh sb="257" eb="259">
      <t>ケントウ</t>
    </rPh>
    <rPh sb="263" eb="265">
      <t>シュウニュウ</t>
    </rPh>
    <rPh sb="266" eb="268">
      <t>アンテイ</t>
    </rPh>
    <rPh sb="268" eb="270">
      <t>カクホ</t>
    </rPh>
    <rPh sb="271" eb="273">
      <t>イジ</t>
    </rPh>
    <rPh sb="273" eb="275">
      <t>カンリ</t>
    </rPh>
    <rPh sb="275" eb="277">
      <t>ヒヨウ</t>
    </rPh>
    <rPh sb="278" eb="280">
      <t>サクゲン</t>
    </rPh>
    <rPh sb="281" eb="282">
      <t>ツト</t>
    </rPh>
    <rPh sb="286" eb="288">
      <t>ヒツヨウ</t>
    </rPh>
    <rPh sb="322" eb="324">
      <t>キギョウ</t>
    </rPh>
    <rPh sb="324" eb="325">
      <t>サイ</t>
    </rPh>
    <rPh sb="325" eb="327">
      <t>ザンダカ</t>
    </rPh>
    <rPh sb="327" eb="328">
      <t>タイ</t>
    </rPh>
    <rPh sb="328" eb="330">
      <t>キュウスイ</t>
    </rPh>
    <rPh sb="330" eb="332">
      <t>シュウエキ</t>
    </rPh>
    <rPh sb="332" eb="334">
      <t>ヒリツ</t>
    </rPh>
    <rPh sb="336" eb="338">
      <t>カリイレ</t>
    </rPh>
    <rPh sb="338" eb="339">
      <t>キン</t>
    </rPh>
    <rPh sb="340" eb="341">
      <t>タヨ</t>
    </rPh>
    <rPh sb="344" eb="346">
      <t>トウシ</t>
    </rPh>
    <rPh sb="347" eb="348">
      <t>オコナ</t>
    </rPh>
    <rPh sb="353" eb="355">
      <t>キギョウ</t>
    </rPh>
    <rPh sb="355" eb="356">
      <t>サイ</t>
    </rPh>
    <rPh sb="357" eb="359">
      <t>ショウカン</t>
    </rPh>
    <rPh sb="360" eb="361">
      <t>スス</t>
    </rPh>
    <rPh sb="369" eb="371">
      <t>ヒリツ</t>
    </rPh>
    <rPh sb="372" eb="374">
      <t>ジョジョ</t>
    </rPh>
    <rPh sb="375" eb="377">
      <t>ゲンショウ</t>
    </rPh>
    <rPh sb="377" eb="379">
      <t>ケイコウ</t>
    </rPh>
    <rPh sb="477" eb="479">
      <t>リョウキン</t>
    </rPh>
    <rPh sb="479" eb="481">
      <t>カイシュウ</t>
    </rPh>
    <rPh sb="481" eb="482">
      <t>リツ</t>
    </rPh>
    <rPh sb="488" eb="490">
      <t>シタマワ</t>
    </rPh>
    <rPh sb="492" eb="494">
      <t>ジギョウ</t>
    </rPh>
    <rPh sb="495" eb="496">
      <t>カカワ</t>
    </rPh>
    <rPh sb="497" eb="499">
      <t>ケイヒ</t>
    </rPh>
    <rPh sb="500" eb="502">
      <t>キュウスイ</t>
    </rPh>
    <rPh sb="502" eb="504">
      <t>シュウエキ</t>
    </rPh>
    <rPh sb="507" eb="508">
      <t>マカナ</t>
    </rPh>
    <rPh sb="517" eb="518">
      <t>アラワ</t>
    </rPh>
    <rPh sb="525" eb="527">
      <t>レイワ</t>
    </rPh>
    <rPh sb="528" eb="530">
      <t>ネンド</t>
    </rPh>
    <rPh sb="531" eb="533">
      <t>キュウラク</t>
    </rPh>
    <rPh sb="537" eb="539">
      <t>ゲンメン</t>
    </rPh>
    <rPh sb="542" eb="544">
      <t>キュウスイ</t>
    </rPh>
    <rPh sb="544" eb="546">
      <t>シュウエキ</t>
    </rPh>
    <rPh sb="547" eb="549">
      <t>ゲンショウ</t>
    </rPh>
    <rPh sb="558" eb="560">
      <t>レイワ</t>
    </rPh>
    <rPh sb="561" eb="563">
      <t>ネンド</t>
    </rPh>
    <rPh sb="563" eb="564">
      <t>オヨ</t>
    </rPh>
    <rPh sb="566" eb="568">
      <t>ネンド</t>
    </rPh>
    <rPh sb="569" eb="571">
      <t>ケイジョウ</t>
    </rPh>
    <rPh sb="571" eb="573">
      <t>シュウシ</t>
    </rPh>
    <rPh sb="573" eb="575">
      <t>ヒリツ</t>
    </rPh>
    <rPh sb="576" eb="578">
      <t>ドウヨウ</t>
    </rPh>
    <rPh sb="579" eb="581">
      <t>リユウ</t>
    </rPh>
    <rPh sb="584" eb="586">
      <t>ゲンショウ</t>
    </rPh>
    <rPh sb="591" eb="593">
      <t>キュウスイ</t>
    </rPh>
    <rPh sb="593" eb="595">
      <t>ゲンカ</t>
    </rPh>
    <rPh sb="596" eb="598">
      <t>イゼン</t>
    </rPh>
    <rPh sb="600" eb="602">
      <t>ルイジ</t>
    </rPh>
    <rPh sb="602" eb="604">
      <t>ダンタイ</t>
    </rPh>
    <rPh sb="604" eb="607">
      <t>ヘイキンチ</t>
    </rPh>
    <rPh sb="609" eb="610">
      <t>タカ</t>
    </rPh>
    <rPh sb="619" eb="621">
      <t>キュウスイ</t>
    </rPh>
    <rPh sb="621" eb="623">
      <t>ゲンカ</t>
    </rPh>
    <rPh sb="627" eb="629">
      <t>ケイエイ</t>
    </rPh>
    <rPh sb="629" eb="631">
      <t>ドリョク</t>
    </rPh>
    <rPh sb="634" eb="636">
      <t>ジョジョ</t>
    </rPh>
    <rPh sb="637" eb="638">
      <t>サ</t>
    </rPh>
    <rPh sb="642" eb="643">
      <t>ツト</t>
    </rPh>
    <rPh sb="644" eb="646">
      <t>リョウキン</t>
    </rPh>
    <rPh sb="646" eb="648">
      <t>カイシュウ</t>
    </rPh>
    <rPh sb="648" eb="649">
      <t>リツ</t>
    </rPh>
    <rPh sb="650" eb="652">
      <t>コウジョウ</t>
    </rPh>
    <rPh sb="653" eb="655">
      <t>メザ</t>
    </rPh>
    <rPh sb="662" eb="664">
      <t>シセツ</t>
    </rPh>
    <rPh sb="664" eb="666">
      <t>リヨウ</t>
    </rPh>
    <rPh sb="666" eb="667">
      <t>リツ</t>
    </rPh>
    <rPh sb="669" eb="671">
      <t>ルイジ</t>
    </rPh>
    <rPh sb="671" eb="673">
      <t>ダンタイ</t>
    </rPh>
    <rPh sb="673" eb="676">
      <t>ヘイキンチ</t>
    </rPh>
    <rPh sb="679" eb="680">
      <t>ヒク</t>
    </rPh>
    <rPh sb="682" eb="685">
      <t>コウリツテキ</t>
    </rPh>
    <rPh sb="686" eb="688">
      <t>シセツ</t>
    </rPh>
    <rPh sb="688" eb="690">
      <t>リヨウ</t>
    </rPh>
    <rPh sb="697" eb="700">
      <t>カノウセイ</t>
    </rPh>
    <rPh sb="706" eb="708">
      <t>コンゴ</t>
    </rPh>
    <rPh sb="709" eb="711">
      <t>カンロ</t>
    </rPh>
    <rPh sb="711" eb="713">
      <t>コウシン</t>
    </rPh>
    <rPh sb="724" eb="726">
      <t>シヤ</t>
    </rPh>
    <rPh sb="727" eb="728">
      <t>イ</t>
    </rPh>
    <rPh sb="730" eb="732">
      <t>ケントウ</t>
    </rPh>
    <rPh sb="734" eb="736">
      <t>ヒツヨウ</t>
    </rPh>
    <rPh sb="740" eb="742">
      <t>レイワ</t>
    </rPh>
    <rPh sb="743" eb="745">
      <t>ネンド</t>
    </rPh>
    <rPh sb="749" eb="752">
      <t>ユウシュウリツ</t>
    </rPh>
    <rPh sb="753" eb="755">
      <t>カコウ</t>
    </rPh>
    <rPh sb="756" eb="758">
      <t>ゼンジュツ</t>
    </rPh>
    <rPh sb="759" eb="761">
      <t>ドウヨウ</t>
    </rPh>
    <rPh sb="762" eb="764">
      <t>リユウ</t>
    </rPh>
    <rPh sb="776" eb="779">
      <t>イチジテキ</t>
    </rPh>
    <rPh sb="783" eb="784">
      <t>カンガ</t>
    </rPh>
    <rPh sb="790" eb="792">
      <t>コンゴ</t>
    </rPh>
    <rPh sb="793" eb="795">
      <t>カンロ</t>
    </rPh>
    <rPh sb="796" eb="798">
      <t>イジ</t>
    </rPh>
    <rPh sb="798" eb="800">
      <t>カンリ</t>
    </rPh>
    <rPh sb="801" eb="803">
      <t>コウシン</t>
    </rPh>
    <rPh sb="806" eb="809">
      <t>ユウシュウリツ</t>
    </rPh>
    <rPh sb="809" eb="811">
      <t>コウジョウ</t>
    </rPh>
    <rPh sb="812" eb="813">
      <t>ツト</t>
    </rPh>
    <rPh sb="817" eb="819">
      <t>ヒツヨウ</t>
    </rPh>
    <phoneticPr fontId="4"/>
  </si>
  <si>
    <t xml:space="preserve"> 平成29年度に簡易水道事業を統合して以降、経営努力により経常収支比率、料金回収率等の改善に努めてきた。令和2年度のコロナ減免による給水収益の減少や、令和4年度は水道料金の調定･請求が12ヶ月から11ヶ月になり給水収益が減少、令和6年度は料金改定で基本料金を値下げしたことにより給水収益が減少したため、各比率が悪化している。今後は安定的に収益が確保できる料金水準を検討し、各比率を改善する必要がある。　　　　　　　
  老朽化の状況からは、計画的な管路更新を進める必要があり、それに伴う更新投資の増加が今後の経営に影響することは明らかである。投資額を極力抑えるために、管路や施設等の長寿命化、ダウンサイジングを視野に入れ計画立案することが重要であると考える。　　　　　　　　　　　　　　　　　　　　　　　　　　　
　今後、当該投資を計画的に進めるため、財政面においては、長期的な視点から料金水準や経費の見直しを検討すると共に、借入金や補助金といった財源確保についても時期を見誤らないよう検討することが重要であると考える。</t>
    <rPh sb="1" eb="3">
      <t>ヘイセイ</t>
    </rPh>
    <rPh sb="5" eb="7">
      <t>ネンド</t>
    </rPh>
    <rPh sb="8" eb="10">
      <t>カンイ</t>
    </rPh>
    <rPh sb="10" eb="12">
      <t>スイドウ</t>
    </rPh>
    <rPh sb="12" eb="14">
      <t>ジギョウ</t>
    </rPh>
    <rPh sb="15" eb="17">
      <t>トウゴウ</t>
    </rPh>
    <rPh sb="19" eb="21">
      <t>イコウ</t>
    </rPh>
    <rPh sb="22" eb="24">
      <t>ケイエイ</t>
    </rPh>
    <rPh sb="24" eb="26">
      <t>ドリョク</t>
    </rPh>
    <rPh sb="29" eb="31">
      <t>ケイジョウ</t>
    </rPh>
    <rPh sb="31" eb="33">
      <t>シュウシ</t>
    </rPh>
    <rPh sb="33" eb="35">
      <t>ヒリツ</t>
    </rPh>
    <rPh sb="36" eb="38">
      <t>リョウキン</t>
    </rPh>
    <rPh sb="38" eb="40">
      <t>カイシュウ</t>
    </rPh>
    <rPh sb="40" eb="41">
      <t>リツ</t>
    </rPh>
    <rPh sb="41" eb="42">
      <t>トウ</t>
    </rPh>
    <rPh sb="43" eb="45">
      <t>カイゼン</t>
    </rPh>
    <rPh sb="46" eb="47">
      <t>ツト</t>
    </rPh>
    <rPh sb="52" eb="54">
      <t>レイワ</t>
    </rPh>
    <rPh sb="55" eb="57">
      <t>ネンド</t>
    </rPh>
    <rPh sb="61" eb="63">
      <t>ゲンメン</t>
    </rPh>
    <rPh sb="66" eb="68">
      <t>キュウスイ</t>
    </rPh>
    <rPh sb="68" eb="70">
      <t>シュウエキ</t>
    </rPh>
    <rPh sb="71" eb="73">
      <t>ゲンショウ</t>
    </rPh>
    <rPh sb="75" eb="77">
      <t>レイワ</t>
    </rPh>
    <rPh sb="78" eb="80">
      <t>ネンド</t>
    </rPh>
    <rPh sb="81" eb="83">
      <t>スイドウ</t>
    </rPh>
    <rPh sb="83" eb="85">
      <t>リョウキン</t>
    </rPh>
    <rPh sb="86" eb="88">
      <t>チョウテイ</t>
    </rPh>
    <rPh sb="89" eb="91">
      <t>セイキュウ</t>
    </rPh>
    <rPh sb="95" eb="96">
      <t>ゲツ</t>
    </rPh>
    <rPh sb="101" eb="102">
      <t>ゲツ</t>
    </rPh>
    <rPh sb="105" eb="107">
      <t>キュウスイ</t>
    </rPh>
    <rPh sb="107" eb="109">
      <t>シュウエキ</t>
    </rPh>
    <rPh sb="110" eb="112">
      <t>ゲンショウ</t>
    </rPh>
    <rPh sb="113" eb="115">
      <t>レイワ</t>
    </rPh>
    <rPh sb="116" eb="118">
      <t>ネンド</t>
    </rPh>
    <rPh sb="119" eb="121">
      <t>リョウキン</t>
    </rPh>
    <rPh sb="121" eb="123">
      <t>カイテイ</t>
    </rPh>
    <rPh sb="124" eb="126">
      <t>キホン</t>
    </rPh>
    <rPh sb="126" eb="128">
      <t>リョウキン</t>
    </rPh>
    <rPh sb="129" eb="131">
      <t>ネサ</t>
    </rPh>
    <rPh sb="139" eb="141">
      <t>キュウスイ</t>
    </rPh>
    <rPh sb="141" eb="143">
      <t>シュウエキ</t>
    </rPh>
    <rPh sb="144" eb="146">
      <t>ゲンショウ</t>
    </rPh>
    <rPh sb="151" eb="152">
      <t>カク</t>
    </rPh>
    <rPh sb="152" eb="154">
      <t>ヒリツ</t>
    </rPh>
    <rPh sb="155" eb="157">
      <t>アッカ</t>
    </rPh>
    <rPh sb="162" eb="164">
      <t>コンゴ</t>
    </rPh>
    <rPh sb="165" eb="168">
      <t>アンテイテキ</t>
    </rPh>
    <rPh sb="169" eb="171">
      <t>シュウエキ</t>
    </rPh>
    <rPh sb="172" eb="174">
      <t>カクホ</t>
    </rPh>
    <rPh sb="177" eb="179">
      <t>リョウキン</t>
    </rPh>
    <rPh sb="179" eb="181">
      <t>スイジュン</t>
    </rPh>
    <rPh sb="182" eb="184">
      <t>ケントウ</t>
    </rPh>
    <rPh sb="186" eb="187">
      <t>カク</t>
    </rPh>
    <rPh sb="187" eb="189">
      <t>ヒリツ</t>
    </rPh>
    <rPh sb="190" eb="192">
      <t>カイゼン</t>
    </rPh>
    <rPh sb="194" eb="196">
      <t>ヒツヨウ</t>
    </rPh>
    <rPh sb="210" eb="213">
      <t>ロウキュウカ</t>
    </rPh>
    <rPh sb="214" eb="216">
      <t>ジョウキョウ</t>
    </rPh>
    <rPh sb="220" eb="223">
      <t>ケイカクテキ</t>
    </rPh>
    <rPh sb="224" eb="226">
      <t>カンロ</t>
    </rPh>
    <rPh sb="226" eb="228">
      <t>コウシン</t>
    </rPh>
    <rPh sb="229" eb="230">
      <t>スス</t>
    </rPh>
    <rPh sb="232" eb="234">
      <t>ヒツヨウ</t>
    </rPh>
    <rPh sb="241" eb="242">
      <t>トモナ</t>
    </rPh>
    <rPh sb="243" eb="245">
      <t>コウシン</t>
    </rPh>
    <rPh sb="245" eb="247">
      <t>トウシ</t>
    </rPh>
    <rPh sb="248" eb="250">
      <t>ゾウカ</t>
    </rPh>
    <rPh sb="251" eb="253">
      <t>コンゴ</t>
    </rPh>
    <rPh sb="254" eb="256">
      <t>ケイエイ</t>
    </rPh>
    <rPh sb="257" eb="259">
      <t>エイキョウ</t>
    </rPh>
    <rPh sb="264" eb="265">
      <t>アキ</t>
    </rPh>
    <rPh sb="271" eb="273">
      <t>トウシ</t>
    </rPh>
    <rPh sb="273" eb="274">
      <t>ガク</t>
    </rPh>
    <rPh sb="275" eb="277">
      <t>キョクリョク</t>
    </rPh>
    <rPh sb="277" eb="278">
      <t>オサ</t>
    </rPh>
    <rPh sb="284" eb="286">
      <t>カンロ</t>
    </rPh>
    <rPh sb="287" eb="289">
      <t>シセツ</t>
    </rPh>
    <rPh sb="289" eb="290">
      <t>トウ</t>
    </rPh>
    <rPh sb="291" eb="295">
      <t>チョウジュミョウカ</t>
    </rPh>
    <rPh sb="305" eb="307">
      <t>シヤ</t>
    </rPh>
    <rPh sb="308" eb="309">
      <t>イ</t>
    </rPh>
    <rPh sb="310" eb="312">
      <t>ケイカク</t>
    </rPh>
    <rPh sb="312" eb="314">
      <t>リツアン</t>
    </rPh>
    <rPh sb="319" eb="321">
      <t>ジュウヨウ</t>
    </rPh>
    <rPh sb="325" eb="326">
      <t>カンガ</t>
    </rPh>
    <rPh sb="358" eb="360">
      <t>コンゴ</t>
    </rPh>
    <rPh sb="361" eb="363">
      <t>トウガイ</t>
    </rPh>
    <rPh sb="363" eb="365">
      <t>トウシ</t>
    </rPh>
    <rPh sb="366" eb="369">
      <t>ケイカクテキ</t>
    </rPh>
    <rPh sb="370" eb="371">
      <t>スス</t>
    </rPh>
    <rPh sb="376" eb="379">
      <t>ザイセイメン</t>
    </rPh>
    <rPh sb="385" eb="388">
      <t>チョウキテキ</t>
    </rPh>
    <rPh sb="389" eb="391">
      <t>シテン</t>
    </rPh>
    <rPh sb="393" eb="395">
      <t>リョウキン</t>
    </rPh>
    <rPh sb="395" eb="397">
      <t>スイジュン</t>
    </rPh>
    <rPh sb="398" eb="400">
      <t>ケイヒ</t>
    </rPh>
    <rPh sb="401" eb="403">
      <t>ミナオ</t>
    </rPh>
    <rPh sb="405" eb="407">
      <t>ケントウ</t>
    </rPh>
    <rPh sb="410" eb="411">
      <t>トモ</t>
    </rPh>
    <rPh sb="413" eb="415">
      <t>カリイレ</t>
    </rPh>
    <rPh sb="415" eb="416">
      <t>キン</t>
    </rPh>
    <rPh sb="417" eb="420">
      <t>ホジョキン</t>
    </rPh>
    <rPh sb="424" eb="426">
      <t>ザイゲン</t>
    </rPh>
    <rPh sb="426" eb="428">
      <t>カクホ</t>
    </rPh>
    <rPh sb="433" eb="435">
      <t>ジキ</t>
    </rPh>
    <rPh sb="436" eb="438">
      <t>ミアヤマ</t>
    </rPh>
    <rPh sb="443" eb="445">
      <t>ケントウ</t>
    </rPh>
    <rPh sb="450" eb="452">
      <t>ジュウヨウ</t>
    </rPh>
    <rPh sb="456" eb="457">
      <t>カンガ</t>
    </rPh>
    <phoneticPr fontId="4"/>
  </si>
  <si>
    <t>　有形固定資産減価償却率は過去5年間で微増し、類似団体平均も上回っており、固定資産の老朽化が比較的進んでいることが読み取れる。管路経年化率の令和3年度の急伸は、水道ビジョン策定により精査した結果である。その後も増加傾向は続き、類似団体平均を上回っていることから、ここでも老朽化が進んでいることが読み取れる。管路更新率は令和4年度よりは上昇したものの、類似団体平均は大きく下回っている。令和2年度以降管路更新を進めているが、今後の更新投資も計画的かつ積極的に検討する必要がある。　　　　　　　　             　　
  これらの指標から、今後はより一層の計画的な更新が必要であり、それに伴う更新投資等に関する支出は増加せざるを得ないと考えている。</t>
    <rPh sb="1" eb="3">
      <t>ユウケイ</t>
    </rPh>
    <rPh sb="3" eb="5">
      <t>コテイ</t>
    </rPh>
    <rPh sb="5" eb="7">
      <t>シサン</t>
    </rPh>
    <rPh sb="7" eb="9">
      <t>ゲンカ</t>
    </rPh>
    <rPh sb="9" eb="11">
      <t>ショウキャク</t>
    </rPh>
    <rPh sb="11" eb="12">
      <t>リツ</t>
    </rPh>
    <rPh sb="13" eb="15">
      <t>カコ</t>
    </rPh>
    <rPh sb="16" eb="18">
      <t>ネンカン</t>
    </rPh>
    <rPh sb="19" eb="21">
      <t>ビゾウ</t>
    </rPh>
    <rPh sb="25" eb="27">
      <t>ダンタイ</t>
    </rPh>
    <rPh sb="27" eb="29">
      <t>ヘイキン</t>
    </rPh>
    <rPh sb="30" eb="32">
      <t>ウワマワ</t>
    </rPh>
    <rPh sb="37" eb="39">
      <t>コテイ</t>
    </rPh>
    <rPh sb="39" eb="41">
      <t>シサン</t>
    </rPh>
    <rPh sb="42" eb="45">
      <t>ロウキュウカ</t>
    </rPh>
    <rPh sb="46" eb="49">
      <t>ヒカクテキ</t>
    </rPh>
    <rPh sb="49" eb="50">
      <t>スス</t>
    </rPh>
    <rPh sb="57" eb="58">
      <t>ヨ</t>
    </rPh>
    <rPh sb="59" eb="60">
      <t>ト</t>
    </rPh>
    <rPh sb="63" eb="65">
      <t>カンロ</t>
    </rPh>
    <rPh sb="65" eb="68">
      <t>ケイネンカ</t>
    </rPh>
    <rPh sb="68" eb="69">
      <t>リツ</t>
    </rPh>
    <rPh sb="70" eb="72">
      <t>レイワ</t>
    </rPh>
    <rPh sb="73" eb="75">
      <t>ネンド</t>
    </rPh>
    <rPh sb="76" eb="77">
      <t>キュウ</t>
    </rPh>
    <rPh sb="77" eb="78">
      <t>ノ</t>
    </rPh>
    <rPh sb="80" eb="82">
      <t>スイドウ</t>
    </rPh>
    <rPh sb="86" eb="88">
      <t>サクテイ</t>
    </rPh>
    <rPh sb="91" eb="93">
      <t>セイサ</t>
    </rPh>
    <rPh sb="95" eb="97">
      <t>ケッカ</t>
    </rPh>
    <rPh sb="103" eb="104">
      <t>ゴ</t>
    </rPh>
    <rPh sb="105" eb="107">
      <t>ゾウカ</t>
    </rPh>
    <rPh sb="107" eb="109">
      <t>ケイコウ</t>
    </rPh>
    <rPh sb="110" eb="111">
      <t>ツヅ</t>
    </rPh>
    <rPh sb="113" eb="115">
      <t>ルイジ</t>
    </rPh>
    <rPh sb="115" eb="117">
      <t>ダンタイ</t>
    </rPh>
    <rPh sb="117" eb="119">
      <t>ヘイキン</t>
    </rPh>
    <rPh sb="120" eb="122">
      <t>ウワマワ</t>
    </rPh>
    <rPh sb="135" eb="138">
      <t>ロウキュウカ</t>
    </rPh>
    <rPh sb="139" eb="140">
      <t>スス</t>
    </rPh>
    <rPh sb="147" eb="148">
      <t>ヨ</t>
    </rPh>
    <rPh sb="149" eb="150">
      <t>ト</t>
    </rPh>
    <rPh sb="153" eb="155">
      <t>カンロ</t>
    </rPh>
    <rPh sb="155" eb="157">
      <t>コウシン</t>
    </rPh>
    <rPh sb="157" eb="158">
      <t>リツ</t>
    </rPh>
    <rPh sb="159" eb="160">
      <t>レイ</t>
    </rPh>
    <rPh sb="162" eb="164">
      <t>ネンド</t>
    </rPh>
    <rPh sb="167" eb="169">
      <t>ジョウショウ</t>
    </rPh>
    <rPh sb="175" eb="177">
      <t>ルイジ</t>
    </rPh>
    <rPh sb="177" eb="179">
      <t>ダンタイ</t>
    </rPh>
    <rPh sb="179" eb="181">
      <t>ヘイキン</t>
    </rPh>
    <rPh sb="182" eb="183">
      <t>オオ</t>
    </rPh>
    <rPh sb="185" eb="187">
      <t>シタマワ</t>
    </rPh>
    <rPh sb="192" eb="194">
      <t>レイワ</t>
    </rPh>
    <rPh sb="195" eb="197">
      <t>ネンド</t>
    </rPh>
    <rPh sb="197" eb="199">
      <t>イコウ</t>
    </rPh>
    <rPh sb="199" eb="201">
      <t>カンロ</t>
    </rPh>
    <rPh sb="201" eb="203">
      <t>コウシン</t>
    </rPh>
    <rPh sb="204" eb="205">
      <t>スス</t>
    </rPh>
    <rPh sb="211" eb="213">
      <t>コンゴ</t>
    </rPh>
    <rPh sb="214" eb="216">
      <t>コウシン</t>
    </rPh>
    <rPh sb="216" eb="218">
      <t>トウシ</t>
    </rPh>
    <rPh sb="219" eb="221">
      <t>ケイカク</t>
    </rPh>
    <rPh sb="221" eb="222">
      <t>テキ</t>
    </rPh>
    <rPh sb="224" eb="227">
      <t>セッキョクテキ</t>
    </rPh>
    <rPh sb="228" eb="230">
      <t>ケントウ</t>
    </rPh>
    <rPh sb="232" eb="234">
      <t>ヒツヨウ</t>
    </rPh>
    <rPh sb="268" eb="270">
      <t>シヒョウ</t>
    </rPh>
    <rPh sb="273" eb="275">
      <t>コンゴ</t>
    </rPh>
    <rPh sb="278" eb="280">
      <t>イッソウ</t>
    </rPh>
    <rPh sb="281" eb="284">
      <t>ケイカクテキ</t>
    </rPh>
    <rPh sb="285" eb="287">
      <t>コウシン</t>
    </rPh>
    <rPh sb="288" eb="290">
      <t>ヒツヨウ</t>
    </rPh>
    <rPh sb="297" eb="298">
      <t>トモナ</t>
    </rPh>
    <rPh sb="299" eb="301">
      <t>コウシン</t>
    </rPh>
    <rPh sb="301" eb="303">
      <t>トウシ</t>
    </rPh>
    <rPh sb="303" eb="304">
      <t>トウ</t>
    </rPh>
    <rPh sb="305" eb="306">
      <t>カン</t>
    </rPh>
    <rPh sb="308" eb="310">
      <t>シシュツ</t>
    </rPh>
    <rPh sb="311" eb="313">
      <t>ゾウカ</t>
    </rPh>
    <rPh sb="317" eb="318">
      <t>エ</t>
    </rPh>
    <rPh sb="321" eb="32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</si>
</sst>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0.27</c:v>
                </c:pt>
                <c:pt idx="1">
                  <c:v>0.22</c:v>
                </c:pt>
                <c:pt idx="2">
                  <c:v>0.11</c:v>
                </c:pt>
                <c:pt idx="3">
                  <c:v>0.26</c:v>
                </c:pt>
                <c:pt idx="4">
                  <c:v>0.22</c:v>
                </c:pt>
              </c:numCache>
            </c:numRef>
          </c:val>
          <c:extLst>
            <c:ext xmlns:c16="http://schemas.microsoft.com/office/drawing/2014/chart" uri="{C3380CC4-5D6E-409C-BE32-E72D297353CC}">
              <c16:uniqueId val="{00000000-CF15-4351-AB47-C0535BE76CF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CF15-4351-AB47-C0535BE76CF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49.26</c:v>
                </c:pt>
                <c:pt idx="1">
                  <c:v>49.98</c:v>
                </c:pt>
                <c:pt idx="2">
                  <c:v>49.41</c:v>
                </c:pt>
                <c:pt idx="3">
                  <c:v>48.31</c:v>
                </c:pt>
                <c:pt idx="4">
                  <c:v>48.81</c:v>
                </c:pt>
              </c:numCache>
            </c:numRef>
          </c:val>
          <c:extLst>
            <c:ext xmlns:c16="http://schemas.microsoft.com/office/drawing/2014/chart" uri="{C3380CC4-5D6E-409C-BE32-E72D297353CC}">
              <c16:uniqueId val="{00000000-1970-4C20-B14E-8399D1B787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1970-4C20-B14E-8399D1B787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87.97</c:v>
                </c:pt>
                <c:pt idx="1">
                  <c:v>86.93</c:v>
                </c:pt>
                <c:pt idx="2">
                  <c:v>80.010000000000005</c:v>
                </c:pt>
                <c:pt idx="3">
                  <c:v>86.43</c:v>
                </c:pt>
                <c:pt idx="4">
                  <c:v>85.12</c:v>
                </c:pt>
              </c:numCache>
            </c:numRef>
          </c:val>
          <c:extLst>
            <c:ext xmlns:c16="http://schemas.microsoft.com/office/drawing/2014/chart" uri="{C3380CC4-5D6E-409C-BE32-E72D297353CC}">
              <c16:uniqueId val="{00000000-077E-42F5-A898-A2CD5DF331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077E-42F5-A898-A2CD5DF331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112.51</c:v>
                </c:pt>
                <c:pt idx="1">
                  <c:v>106.27</c:v>
                </c:pt>
                <c:pt idx="2">
                  <c:v>96.66</c:v>
                </c:pt>
                <c:pt idx="3">
                  <c:v>104.19</c:v>
                </c:pt>
                <c:pt idx="4">
                  <c:v>98.92</c:v>
                </c:pt>
              </c:numCache>
            </c:numRef>
          </c:val>
          <c:extLst>
            <c:ext xmlns:c16="http://schemas.microsoft.com/office/drawing/2014/chart" uri="{C3380CC4-5D6E-409C-BE32-E72D297353CC}">
              <c16:uniqueId val="{00000000-9125-431C-8C60-70A4962AA8D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9125-431C-8C60-70A4962AA8D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59.94</c:v>
                </c:pt>
                <c:pt idx="1">
                  <c:v>61.26</c:v>
                </c:pt>
                <c:pt idx="2">
                  <c:v>62.59</c:v>
                </c:pt>
                <c:pt idx="3">
                  <c:v>63.34</c:v>
                </c:pt>
                <c:pt idx="4">
                  <c:v>64.31</c:v>
                </c:pt>
              </c:numCache>
            </c:numRef>
          </c:val>
          <c:extLst>
            <c:ext xmlns:c16="http://schemas.microsoft.com/office/drawing/2014/chart" uri="{C3380CC4-5D6E-409C-BE32-E72D297353CC}">
              <c16:uniqueId val="{00000000-C55C-4451-9152-5C5A1F6565E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C55C-4451-9152-5C5A1F6565E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13.81</c:v>
                </c:pt>
                <c:pt idx="1">
                  <c:v>40.119999999999997</c:v>
                </c:pt>
                <c:pt idx="2">
                  <c:v>52.87</c:v>
                </c:pt>
                <c:pt idx="3">
                  <c:v>53.2</c:v>
                </c:pt>
                <c:pt idx="4">
                  <c:v>52.98</c:v>
                </c:pt>
              </c:numCache>
            </c:numRef>
          </c:val>
          <c:extLst>
            <c:ext xmlns:c16="http://schemas.microsoft.com/office/drawing/2014/chart" uri="{C3380CC4-5D6E-409C-BE32-E72D297353CC}">
              <c16:uniqueId val="{00000000-3B3A-4780-B43A-CA642E7C8B4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3B3A-4780-B43A-CA642E7C8B4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4.2</c:v>
                </c:pt>
                <c:pt idx="3">
                  <c:v>0</c:v>
                </c:pt>
                <c:pt idx="4">
                  <c:v>0</c:v>
                </c:pt>
              </c:numCache>
            </c:numRef>
          </c:val>
          <c:extLst>
            <c:ext xmlns:c16="http://schemas.microsoft.com/office/drawing/2014/chart" uri="{C3380CC4-5D6E-409C-BE32-E72D297353CC}">
              <c16:uniqueId val="{00000000-2BE6-4847-9062-3494301CABC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2BE6-4847-9062-3494301CABC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1150.19</c:v>
                </c:pt>
                <c:pt idx="1">
                  <c:v>1139.19</c:v>
                </c:pt>
                <c:pt idx="2">
                  <c:v>1370.48</c:v>
                </c:pt>
                <c:pt idx="3">
                  <c:v>1414.37</c:v>
                </c:pt>
                <c:pt idx="4">
                  <c:v>1004.82</c:v>
                </c:pt>
              </c:numCache>
            </c:numRef>
          </c:val>
          <c:extLst>
            <c:ext xmlns:c16="http://schemas.microsoft.com/office/drawing/2014/chart" uri="{C3380CC4-5D6E-409C-BE32-E72D297353CC}">
              <c16:uniqueId val="{00000000-3DB3-477F-9EB8-6AFA514A9A7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3DB3-477F-9EB8-6AFA514A9A7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138.43</c:v>
                </c:pt>
                <c:pt idx="1">
                  <c:v>81.25</c:v>
                </c:pt>
                <c:pt idx="2">
                  <c:v>77.12</c:v>
                </c:pt>
                <c:pt idx="3">
                  <c:v>63.76</c:v>
                </c:pt>
                <c:pt idx="4">
                  <c:v>57.2</c:v>
                </c:pt>
              </c:numCache>
            </c:numRef>
          </c:val>
          <c:extLst>
            <c:ext xmlns:c16="http://schemas.microsoft.com/office/drawing/2014/chart" uri="{C3380CC4-5D6E-409C-BE32-E72D297353CC}">
              <c16:uniqueId val="{00000000-9D23-49A0-9377-68A641E5551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9D23-49A0-9377-68A641E5551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66.290000000000006</c:v>
                </c:pt>
                <c:pt idx="1">
                  <c:v>97.69</c:v>
                </c:pt>
                <c:pt idx="2">
                  <c:v>88.18</c:v>
                </c:pt>
                <c:pt idx="3">
                  <c:v>97.3</c:v>
                </c:pt>
                <c:pt idx="4">
                  <c:v>92.15</c:v>
                </c:pt>
              </c:numCache>
            </c:numRef>
          </c:val>
          <c:extLst>
            <c:ext xmlns:c16="http://schemas.microsoft.com/office/drawing/2014/chart" uri="{C3380CC4-5D6E-409C-BE32-E72D297353CC}">
              <c16:uniqueId val="{00000000-AA0F-4932-AE02-75997F1CFFC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AA0F-4932-AE02-75997F1CFFC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187.26</c:v>
                </c:pt>
                <c:pt idx="1">
                  <c:v>194.52</c:v>
                </c:pt>
                <c:pt idx="2">
                  <c:v>216.02</c:v>
                </c:pt>
                <c:pt idx="3">
                  <c:v>195.95</c:v>
                </c:pt>
                <c:pt idx="4">
                  <c:v>200.88</c:v>
                </c:pt>
              </c:numCache>
            </c:numRef>
          </c:val>
          <c:extLst>
            <c:ext xmlns:c16="http://schemas.microsoft.com/office/drawing/2014/chart" uri="{C3380CC4-5D6E-409C-BE32-E72D297353CC}">
              <c16:uniqueId val="{00000000-A891-4AC6-A362-BEE499F02E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A891-4AC6-A362-BEE499F02E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岡山県　赤磐市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42490</v>
      </c>
      <c r="AM8" s="66"/>
      <c r="AN8" s="66"/>
      <c r="AO8" s="66"/>
      <c r="AP8" s="66"/>
      <c r="AQ8" s="66"/>
      <c r="AR8" s="66"/>
      <c r="AS8" s="66"/>
      <c r="AT8" s="36">
        <f>データ!$S$6</f>
        <v>209.36</v>
      </c>
      <c r="AU8" s="37"/>
      <c r="AV8" s="37"/>
      <c r="AW8" s="37"/>
      <c r="AX8" s="37"/>
      <c r="AY8" s="37"/>
      <c r="AZ8" s="37"/>
      <c r="BA8" s="37"/>
      <c r="BB8" s="55">
        <f>データ!$T$6</f>
        <v>202.95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6" t="str">
        <f>データ!$N$6</f>
        <v>-</v>
      </c>
      <c r="C10" s="37"/>
      <c r="D10" s="37"/>
      <c r="E10" s="37"/>
      <c r="F10" s="37"/>
      <c r="G10" s="37"/>
      <c r="H10" s="37"/>
      <c r="I10" s="36">
        <f>データ!$O$6</f>
        <v>90.84</v>
      </c>
      <c r="J10" s="37"/>
      <c r="K10" s="37"/>
      <c r="L10" s="37"/>
      <c r="M10" s="37"/>
      <c r="N10" s="37"/>
      <c r="O10" s="65"/>
      <c r="P10" s="55">
        <f>データ!$P$6</f>
        <v>99.32</v>
      </c>
      <c r="Q10" s="55"/>
      <c r="R10" s="55"/>
      <c r="S10" s="55"/>
      <c r="T10" s="55"/>
      <c r="U10" s="55"/>
      <c r="V10" s="55"/>
      <c r="W10" s="66">
        <f>データ!$Q$6</f>
        <v>3595</v>
      </c>
      <c r="X10" s="66"/>
      <c r="Y10" s="66"/>
      <c r="Z10" s="66"/>
      <c r="AA10" s="66"/>
      <c r="AB10" s="66"/>
      <c r="AC10" s="66"/>
      <c r="AD10" s="2"/>
      <c r="AE10" s="2"/>
      <c r="AF10" s="2"/>
      <c r="AG10" s="2"/>
      <c r="AH10" s="2"/>
      <c r="AI10" s="2"/>
      <c r="AJ10" s="2"/>
      <c r="AK10" s="2"/>
      <c r="AL10" s="66">
        <f>データ!$U$6</f>
        <v>42079</v>
      </c>
      <c r="AM10" s="66"/>
      <c r="AN10" s="66"/>
      <c r="AO10" s="66"/>
      <c r="AP10" s="66"/>
      <c r="AQ10" s="66"/>
      <c r="AR10" s="66"/>
      <c r="AS10" s="66"/>
      <c r="AT10" s="36">
        <f>データ!$V$6</f>
        <v>209.43</v>
      </c>
      <c r="AU10" s="37"/>
      <c r="AV10" s="37"/>
      <c r="AW10" s="37"/>
      <c r="AX10" s="37"/>
      <c r="AY10" s="37"/>
      <c r="AZ10" s="37"/>
      <c r="BA10" s="37"/>
      <c r="BB10" s="55">
        <f>データ!$W$6</f>
        <v>200.92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114</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39"/>
      <c r="BN59" s="39"/>
      <c r="BO59" s="39"/>
      <c r="BP59" s="39"/>
      <c r="BQ59" s="39"/>
      <c r="BR59" s="39"/>
      <c r="BS59" s="39"/>
      <c r="BT59" s="39"/>
      <c r="BU59" s="39"/>
      <c r="BV59" s="39"/>
      <c r="BW59" s="39"/>
      <c r="BX59" s="39"/>
      <c r="BY59" s="39"/>
      <c r="BZ59" s="40"/>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1"/>
      <c r="BM60" s="39"/>
      <c r="BN60" s="39"/>
      <c r="BO60" s="39"/>
      <c r="BP60" s="39"/>
      <c r="BQ60" s="39"/>
      <c r="BR60" s="39"/>
      <c r="BS60" s="39"/>
      <c r="BT60" s="39"/>
      <c r="BU60" s="39"/>
      <c r="BV60" s="39"/>
      <c r="BW60" s="39"/>
      <c r="BX60" s="39"/>
      <c r="BY60" s="39"/>
      <c r="BZ60" s="40"/>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1"/>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a2jSoSrL/IrXOjtZcfj8+XQTLvEkOn4pMVRI2a85f3QJHH/k5Hb/GAaekwddyHPmKrgI6+w8HF+Rhv9/gCF4Q==" saltValue="tx8KcaQ19sAojNFVWVP2E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332135</v>
      </c>
      <c r="D6" s="20">
        <f t="shared" si="3"/>
        <v>46</v>
      </c>
      <c r="E6" s="20">
        <f t="shared" si="3"/>
        <v>1</v>
      </c>
      <c r="F6" s="20">
        <f t="shared" si="3"/>
        <v>0</v>
      </c>
      <c r="G6" s="20">
        <f t="shared" si="3"/>
        <v>1</v>
      </c>
      <c r="H6" s="20" t="str">
        <f t="shared" si="3"/>
        <v>岡山県　赤磐市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90.84</v>
      </c>
      <c r="P6" s="21">
        <f t="shared" si="3"/>
        <v>99.32</v>
      </c>
      <c r="Q6" s="21">
        <f t="shared" si="3"/>
        <v>3595</v>
      </c>
      <c r="R6" s="21">
        <f t="shared" si="3"/>
        <v>42490</v>
      </c>
      <c r="S6" s="21">
        <f t="shared" si="3"/>
        <v>209.36</v>
      </c>
      <c r="T6" s="21">
        <f t="shared" si="3"/>
        <v>202.95</v>
      </c>
      <c r="U6" s="21">
        <f t="shared" si="3"/>
        <v>42079</v>
      </c>
      <c r="V6" s="21">
        <f t="shared" si="3"/>
        <v>209.43</v>
      </c>
      <c r="W6" s="21">
        <f t="shared" si="3"/>
        <v>200.92</v>
      </c>
      <c r="X6" s="22">
        <f>IF(X7="",NA(),X7)</f>
        <v>112.51</v>
      </c>
      <c r="Y6" s="22">
        <f t="shared" ref="Y6:AG6" si="4">IF(Y7="",NA(),Y7)</f>
        <v>106.27</v>
      </c>
      <c r="Z6" s="22">
        <f t="shared" si="4"/>
        <v>96.66</v>
      </c>
      <c r="AA6" s="22">
        <f t="shared" si="4"/>
        <v>104.19</v>
      </c>
      <c r="AB6" s="22">
        <f t="shared" si="4"/>
        <v>98.92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2">
        <f t="shared" si="5"/>
        <v>4.2</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1150.19</v>
      </c>
      <c r="AU6" s="22">
        <f t="shared" ref="AU6:BC6" si="6">IF(AU7="",NA(),AU7)</f>
        <v>1139.19</v>
      </c>
      <c r="AV6" s="22">
        <f t="shared" si="6"/>
        <v>1370.48</v>
      </c>
      <c r="AW6" s="22">
        <f t="shared" si="6"/>
        <v>1414.37</v>
      </c>
      <c r="AX6" s="22">
        <f t="shared" si="6"/>
        <v>1004.82</v>
      </c>
      <c r="AY6" s="22">
        <f t="shared" si="6"/>
        <v>327.77</v>
      </c>
      <c r="AZ6" s="22">
        <f t="shared" si="6"/>
        <v>338.02</v>
      </c>
      <c r="BA6" s="22">
        <f t="shared" si="6"/>
        <v>345.94</v>
      </c>
      <c r="BB6" s="22">
        <f t="shared" si="6"/>
        <v>329.7</v>
      </c>
      <c r="BC6" s="22">
        <f t="shared" si="6"/>
        <v>319.99</v>
      </c>
      <c r="BD6" s="21" t="str">
        <f>IF(BD7="","",IF(BD7="-","【-】","【"&amp;SUBSTITUTE(TEXT(BD7,"#,##0.00"),"-","△")&amp;"】"))</f>
        <v>【239.69】</v>
      </c>
      <c r="BE6" s="22">
        <f>IF(BE7="",NA(),BE7)</f>
        <v>138.43</v>
      </c>
      <c r="BF6" s="22">
        <f t="shared" ref="BF6:BN6" si="7">IF(BF7="",NA(),BF7)</f>
        <v>81.25</v>
      </c>
      <c r="BG6" s="22">
        <f t="shared" si="7"/>
        <v>77.12</v>
      </c>
      <c r="BH6" s="22">
        <f t="shared" si="7"/>
        <v>63.76</v>
      </c>
      <c r="BI6" s="22">
        <f t="shared" si="7"/>
        <v>57.2</v>
      </c>
      <c r="BJ6" s="22">
        <f t="shared" si="7"/>
        <v>397.1</v>
      </c>
      <c r="BK6" s="22">
        <f t="shared" si="7"/>
        <v>379.91</v>
      </c>
      <c r="BL6" s="22">
        <f t="shared" si="7"/>
        <v>386.61</v>
      </c>
      <c r="BM6" s="22">
        <f t="shared" si="7"/>
        <v>381.56</v>
      </c>
      <c r="BN6" s="22">
        <f t="shared" si="7"/>
        <v>365.55</v>
      </c>
      <c r="BO6" s="21" t="str">
        <f>IF(BO7="","",IF(BO7="-","【-】","【"&amp;SUBSTITUTE(TEXT(BO7,"#,##0.00"),"-","△")&amp;"】"))</f>
        <v>【264.86】</v>
      </c>
      <c r="BP6" s="22">
        <f>IF(BP7="",NA(),BP7)</f>
        <v>66.290000000000006</v>
      </c>
      <c r="BQ6" s="22">
        <f t="shared" ref="BQ6:BY6" si="8">IF(BQ7="",NA(),BQ7)</f>
        <v>97.69</v>
      </c>
      <c r="BR6" s="22">
        <f t="shared" si="8"/>
        <v>88.18</v>
      </c>
      <c r="BS6" s="22">
        <f t="shared" si="8"/>
        <v>97.3</v>
      </c>
      <c r="BT6" s="22">
        <f t="shared" si="8"/>
        <v>92.15</v>
      </c>
      <c r="BU6" s="22">
        <f t="shared" si="8"/>
        <v>95.79</v>
      </c>
      <c r="BV6" s="22">
        <f t="shared" si="8"/>
        <v>98.3</v>
      </c>
      <c r="BW6" s="22">
        <f t="shared" si="8"/>
        <v>93.82</v>
      </c>
      <c r="BX6" s="22">
        <f t="shared" si="8"/>
        <v>95.04</v>
      </c>
      <c r="BY6" s="22">
        <f t="shared" si="8"/>
        <v>95.42</v>
      </c>
      <c r="BZ6" s="21" t="str">
        <f>IF(BZ7="","",IF(BZ7="-","【-】","【"&amp;SUBSTITUTE(TEXT(BZ7,"#,##0.00"),"-","△")&amp;"】"))</f>
        <v>【97.59】</v>
      </c>
      <c r="CA6" s="22">
        <f>IF(CA7="",NA(),CA7)</f>
        <v>187.26</v>
      </c>
      <c r="CB6" s="22">
        <f t="shared" ref="CB6:CJ6" si="9">IF(CB7="",NA(),CB7)</f>
        <v>194.52</v>
      </c>
      <c r="CC6" s="22">
        <f t="shared" si="9"/>
        <v>216.02</v>
      </c>
      <c r="CD6" s="22">
        <f t="shared" si="9"/>
        <v>195.95</v>
      </c>
      <c r="CE6" s="22">
        <f t="shared" si="9"/>
        <v>200.88</v>
      </c>
      <c r="CF6" s="22">
        <f t="shared" si="9"/>
        <v>171.13</v>
      </c>
      <c r="CG6" s="22">
        <f t="shared" si="9"/>
        <v>173.7</v>
      </c>
      <c r="CH6" s="22">
        <f t="shared" si="9"/>
        <v>178.94</v>
      </c>
      <c r="CI6" s="22">
        <f t="shared" si="9"/>
        <v>180.19</v>
      </c>
      <c r="CJ6" s="22">
        <f t="shared" si="9"/>
        <v>184.25</v>
      </c>
      <c r="CK6" s="21" t="str">
        <f>IF(CK7="","",IF(CK7="-","【-】","【"&amp;SUBSTITUTE(TEXT(CK7,"#,##0.00"),"-","△")&amp;"】"))</f>
        <v>【181.66】</v>
      </c>
      <c r="CL6" s="22">
        <f>IF(CL7="",NA(),CL7)</f>
        <v>49.26</v>
      </c>
      <c r="CM6" s="22">
        <f t="shared" ref="CM6:CU6" si="10">IF(CM7="",NA(),CM7)</f>
        <v>49.98</v>
      </c>
      <c r="CN6" s="22">
        <f t="shared" si="10"/>
        <v>49.41</v>
      </c>
      <c r="CO6" s="22">
        <f t="shared" si="10"/>
        <v>48.31</v>
      </c>
      <c r="CP6" s="22">
        <f t="shared" si="10"/>
        <v>48.81</v>
      </c>
      <c r="CQ6" s="22">
        <f t="shared" si="10"/>
        <v>60.12</v>
      </c>
      <c r="CR6" s="22">
        <f t="shared" si="10"/>
        <v>60.34</v>
      </c>
      <c r="CS6" s="22">
        <f t="shared" si="10"/>
        <v>59.54</v>
      </c>
      <c r="CT6" s="22">
        <f t="shared" si="10"/>
        <v>59.26</v>
      </c>
      <c r="CU6" s="22">
        <f t="shared" si="10"/>
        <v>60.44</v>
      </c>
      <c r="CV6" s="21" t="str">
        <f>IF(CV7="","",IF(CV7="-","【-】","【"&amp;SUBSTITUTE(TEXT(CV7,"#,##0.00"),"-","△")&amp;"】"))</f>
        <v>【60.21】</v>
      </c>
      <c r="CW6" s="22">
        <f>IF(CW7="",NA(),CW7)</f>
        <v>87.97</v>
      </c>
      <c r="CX6" s="22">
        <f t="shared" ref="CX6:DF6" si="11">IF(CX7="",NA(),CX7)</f>
        <v>86.93</v>
      </c>
      <c r="CY6" s="22">
        <f t="shared" si="11"/>
        <v>80.010000000000005</v>
      </c>
      <c r="CZ6" s="22">
        <f t="shared" si="11"/>
        <v>86.43</v>
      </c>
      <c r="DA6" s="22">
        <f t="shared" si="11"/>
        <v>85.12</v>
      </c>
      <c r="DB6" s="22">
        <f t="shared" si="11"/>
        <v>84.24</v>
      </c>
      <c r="DC6" s="22">
        <f t="shared" si="11"/>
        <v>84.19</v>
      </c>
      <c r="DD6" s="22">
        <f t="shared" si="11"/>
        <v>83.93</v>
      </c>
      <c r="DE6" s="22">
        <f t="shared" si="11"/>
        <v>83.84</v>
      </c>
      <c r="DF6" s="22">
        <f t="shared" si="11"/>
        <v>83.39</v>
      </c>
      <c r="DG6" s="21" t="str">
        <f>IF(DG7="","",IF(DG7="-","【-】","【"&amp;SUBSTITUTE(TEXT(DG7,"#,##0.00"),"-","△")&amp;"】"))</f>
        <v>【89.21】</v>
      </c>
      <c r="DH6" s="22">
        <f>IF(DH7="",NA(),DH7)</f>
        <v>59.94</v>
      </c>
      <c r="DI6" s="22">
        <f t="shared" ref="DI6:DQ6" si="12">IF(DI7="",NA(),DI7)</f>
        <v>61.26</v>
      </c>
      <c r="DJ6" s="22">
        <f t="shared" si="12"/>
        <v>62.59</v>
      </c>
      <c r="DK6" s="22">
        <f t="shared" si="12"/>
        <v>63.34</v>
      </c>
      <c r="DL6" s="22">
        <f t="shared" si="12"/>
        <v>64.31</v>
      </c>
      <c r="DM6" s="22">
        <f t="shared" si="12"/>
        <v>48.83</v>
      </c>
      <c r="DN6" s="22">
        <f t="shared" si="12"/>
        <v>49.96</v>
      </c>
      <c r="DO6" s="22">
        <f t="shared" si="12"/>
        <v>50.82</v>
      </c>
      <c r="DP6" s="22">
        <f t="shared" si="12"/>
        <v>51.82</v>
      </c>
      <c r="DQ6" s="22">
        <f t="shared" si="12"/>
        <v>52.53</v>
      </c>
      <c r="DR6" s="21" t="str">
        <f>IF(DR7="","",IF(DR7="-","【-】","【"&amp;SUBSTITUTE(TEXT(DR7,"#,##0.00"),"-","△")&amp;"】"))</f>
        <v>【52.41】</v>
      </c>
      <c r="DS6" s="22">
        <f>IF(DS7="",NA(),DS7)</f>
        <v>13.81</v>
      </c>
      <c r="DT6" s="22">
        <f t="shared" ref="DT6:EB6" si="13">IF(DT7="",NA(),DT7)</f>
        <v>40.119999999999997</v>
      </c>
      <c r="DU6" s="22">
        <f t="shared" si="13"/>
        <v>52.87</v>
      </c>
      <c r="DV6" s="22">
        <f t="shared" si="13"/>
        <v>53.2</v>
      </c>
      <c r="DW6" s="22">
        <f t="shared" si="13"/>
        <v>52.98</v>
      </c>
      <c r="DX6" s="22">
        <f t="shared" si="13"/>
        <v>18.18</v>
      </c>
      <c r="DY6" s="22">
        <f t="shared" si="13"/>
        <v>19.32</v>
      </c>
      <c r="DZ6" s="22">
        <f t="shared" si="13"/>
        <v>21.16</v>
      </c>
      <c r="EA6" s="22">
        <f t="shared" si="13"/>
        <v>22.72</v>
      </c>
      <c r="EB6" s="22">
        <f t="shared" si="13"/>
        <v>24.16</v>
      </c>
      <c r="EC6" s="21" t="str">
        <f>IF(EC7="","",IF(EC7="-","【-】","【"&amp;SUBSTITUTE(TEXT(EC7,"#,##0.00"),"-","△")&amp;"】"))</f>
        <v>【26.78】</v>
      </c>
      <c r="ED6" s="22">
        <f>IF(ED7="",NA(),ED7)</f>
        <v>0.27</v>
      </c>
      <c r="EE6" s="22">
        <f t="shared" ref="EE6:EM6" si="14">IF(EE7="",NA(),EE7)</f>
        <v>0.22</v>
      </c>
      <c r="EF6" s="22">
        <f t="shared" si="14"/>
        <v>0.11</v>
      </c>
      <c r="EG6" s="22">
        <f t="shared" si="14"/>
        <v>0.26</v>
      </c>
      <c r="EH6" s="22">
        <f t="shared" si="14"/>
        <v>0.22</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332135</v>
      </c>
      <c r="D7" s="24">
        <v>46</v>
      </c>
      <c r="E7" s="24">
        <v>1</v>
      </c>
      <c r="F7" s="24">
        <v>0</v>
      </c>
      <c r="G7" s="24">
        <v>1</v>
      </c>
      <c r="H7" s="24" t="s">
        <v>93</v>
      </c>
      <c r="I7" s="24" t="s">
        <v>94</v>
      </c>
      <c r="J7" s="24" t="s">
        <v>95</v>
      </c>
      <c r="K7" s="24" t="s">
        <v>96</v>
      </c>
      <c r="L7" s="24" t="s">
        <v>97</v>
      </c>
      <c r="M7" s="24" t="s">
        <v>98</v>
      </c>
      <c r="N7" s="25" t="s">
        <v>99</v>
      </c>
      <c r="O7" s="25">
        <v>90.84</v>
      </c>
      <c r="P7" s="25">
        <v>99.32</v>
      </c>
      <c r="Q7" s="25">
        <v>3595</v>
      </c>
      <c r="R7" s="25">
        <v>42490</v>
      </c>
      <c r="S7" s="25">
        <v>209.36</v>
      </c>
      <c r="T7" s="25">
        <v>202.95</v>
      </c>
      <c r="U7" s="25">
        <v>42079</v>
      </c>
      <c r="V7" s="25">
        <v>209.43</v>
      </c>
      <c r="W7" s="25">
        <v>200.92</v>
      </c>
      <c r="X7" s="25">
        <v>112.51</v>
      </c>
      <c r="Y7" s="25">
        <v>106.27</v>
      </c>
      <c r="Z7" s="25">
        <v>96.66</v>
      </c>
      <c r="AA7" s="25">
        <v>104.19</v>
      </c>
      <c r="AB7" s="25">
        <v>98.92</v>
      </c>
      <c r="AC7" s="25">
        <v>108.83</v>
      </c>
      <c r="AD7" s="25">
        <v>109.23</v>
      </c>
      <c r="AE7" s="25">
        <v>108.04</v>
      </c>
      <c r="AF7" s="25">
        <v>107.49</v>
      </c>
      <c r="AG7" s="25">
        <v>107.15</v>
      </c>
      <c r="AH7" s="25">
        <v>107.26</v>
      </c>
      <c r="AI7" s="25">
        <v>0</v>
      </c>
      <c r="AJ7" s="25">
        <v>0</v>
      </c>
      <c r="AK7" s="25">
        <v>4.2</v>
      </c>
      <c r="AL7" s="25">
        <v>0</v>
      </c>
      <c r="AM7" s="25">
        <v>0</v>
      </c>
      <c r="AN7" s="25">
        <v>4.34</v>
      </c>
      <c r="AO7" s="25">
        <v>4.6900000000000004</v>
      </c>
      <c r="AP7" s="25">
        <v>4.72</v>
      </c>
      <c r="AQ7" s="25">
        <v>5.76</v>
      </c>
      <c r="AR7" s="25">
        <v>4.74</v>
      </c>
      <c r="AS7" s="25">
        <v>1.61</v>
      </c>
      <c r="AT7" s="25">
        <v>1150.19</v>
      </c>
      <c r="AU7" s="25">
        <v>1139.19</v>
      </c>
      <c r="AV7" s="25">
        <v>1370.48</v>
      </c>
      <c r="AW7" s="25">
        <v>1414.37</v>
      </c>
      <c r="AX7" s="25">
        <v>1004.82</v>
      </c>
      <c r="AY7" s="25">
        <v>327.77</v>
      </c>
      <c r="AZ7" s="25">
        <v>338.02</v>
      </c>
      <c r="BA7" s="25">
        <v>345.94</v>
      </c>
      <c r="BB7" s="25">
        <v>329.7</v>
      </c>
      <c r="BC7" s="25">
        <v>319.99</v>
      </c>
      <c r="BD7" s="25">
        <v>239.69</v>
      </c>
      <c r="BE7" s="25">
        <v>138.43</v>
      </c>
      <c r="BF7" s="25">
        <v>81.25</v>
      </c>
      <c r="BG7" s="25">
        <v>77.12</v>
      </c>
      <c r="BH7" s="25">
        <v>63.76</v>
      </c>
      <c r="BI7" s="25">
        <v>57.2</v>
      </c>
      <c r="BJ7" s="25">
        <v>397.1</v>
      </c>
      <c r="BK7" s="25">
        <v>379.91</v>
      </c>
      <c r="BL7" s="25">
        <v>386.61</v>
      </c>
      <c r="BM7" s="25">
        <v>381.56</v>
      </c>
      <c r="BN7" s="25">
        <v>365.55</v>
      </c>
      <c r="BO7" s="25">
        <v>264.86</v>
      </c>
      <c r="BP7" s="25">
        <v>66.290000000000006</v>
      </c>
      <c r="BQ7" s="25">
        <v>97.69</v>
      </c>
      <c r="BR7" s="25">
        <v>88.18</v>
      </c>
      <c r="BS7" s="25">
        <v>97.3</v>
      </c>
      <c r="BT7" s="25">
        <v>92.15</v>
      </c>
      <c r="BU7" s="25">
        <v>95.79</v>
      </c>
      <c r="BV7" s="25">
        <v>98.3</v>
      </c>
      <c r="BW7" s="25">
        <v>93.82</v>
      </c>
      <c r="BX7" s="25">
        <v>95.04</v>
      </c>
      <c r="BY7" s="25">
        <v>95.42</v>
      </c>
      <c r="BZ7" s="25">
        <v>97.59</v>
      </c>
      <c r="CA7" s="25">
        <v>187.26</v>
      </c>
      <c r="CB7" s="25">
        <v>194.52</v>
      </c>
      <c r="CC7" s="25">
        <v>216.02</v>
      </c>
      <c r="CD7" s="25">
        <v>195.95</v>
      </c>
      <c r="CE7" s="25">
        <v>200.88</v>
      </c>
      <c r="CF7" s="25">
        <v>171.13</v>
      </c>
      <c r="CG7" s="25">
        <v>173.7</v>
      </c>
      <c r="CH7" s="25">
        <v>178.94</v>
      </c>
      <c r="CI7" s="25">
        <v>180.19</v>
      </c>
      <c r="CJ7" s="25">
        <v>184.25</v>
      </c>
      <c r="CK7" s="25">
        <v>181.66</v>
      </c>
      <c r="CL7" s="25">
        <v>49.26</v>
      </c>
      <c r="CM7" s="25">
        <v>49.98</v>
      </c>
      <c r="CN7" s="25">
        <v>49.41</v>
      </c>
      <c r="CO7" s="25">
        <v>48.31</v>
      </c>
      <c r="CP7" s="25">
        <v>48.81</v>
      </c>
      <c r="CQ7" s="25">
        <v>60.12</v>
      </c>
      <c r="CR7" s="25">
        <v>60.34</v>
      </c>
      <c r="CS7" s="25">
        <v>59.54</v>
      </c>
      <c r="CT7" s="25">
        <v>59.26</v>
      </c>
      <c r="CU7" s="25">
        <v>60.44</v>
      </c>
      <c r="CV7" s="25">
        <v>60.21</v>
      </c>
      <c r="CW7" s="25">
        <v>87.97</v>
      </c>
      <c r="CX7" s="25">
        <v>86.93</v>
      </c>
      <c r="CY7" s="25">
        <v>80.010000000000005</v>
      </c>
      <c r="CZ7" s="25">
        <v>86.43</v>
      </c>
      <c r="DA7" s="25">
        <v>85.12</v>
      </c>
      <c r="DB7" s="25">
        <v>84.24</v>
      </c>
      <c r="DC7" s="25">
        <v>84.19</v>
      </c>
      <c r="DD7" s="25">
        <v>83.93</v>
      </c>
      <c r="DE7" s="25">
        <v>83.84</v>
      </c>
      <c r="DF7" s="25">
        <v>83.39</v>
      </c>
      <c r="DG7" s="25">
        <v>89.21</v>
      </c>
      <c r="DH7" s="25">
        <v>59.94</v>
      </c>
      <c r="DI7" s="25">
        <v>61.26</v>
      </c>
      <c r="DJ7" s="25">
        <v>62.59</v>
      </c>
      <c r="DK7" s="25">
        <v>63.34</v>
      </c>
      <c r="DL7" s="25">
        <v>64.31</v>
      </c>
      <c r="DM7" s="25">
        <v>48.83</v>
      </c>
      <c r="DN7" s="25">
        <v>49.96</v>
      </c>
      <c r="DO7" s="25">
        <v>50.82</v>
      </c>
      <c r="DP7" s="25">
        <v>51.82</v>
      </c>
      <c r="DQ7" s="25">
        <v>52.53</v>
      </c>
      <c r="DR7" s="25">
        <v>52.41</v>
      </c>
      <c r="DS7" s="25">
        <v>13.81</v>
      </c>
      <c r="DT7" s="25">
        <v>40.119999999999997</v>
      </c>
      <c r="DU7" s="25">
        <v>52.87</v>
      </c>
      <c r="DV7" s="25">
        <v>53.2</v>
      </c>
      <c r="DW7" s="25">
        <v>52.98</v>
      </c>
      <c r="DX7" s="25">
        <v>18.18</v>
      </c>
      <c r="DY7" s="25">
        <v>19.32</v>
      </c>
      <c r="DZ7" s="25">
        <v>21.16</v>
      </c>
      <c r="EA7" s="25">
        <v>22.72</v>
      </c>
      <c r="EB7" s="25">
        <v>24.16</v>
      </c>
      <c r="EC7" s="25">
        <v>26.78</v>
      </c>
      <c r="ED7" s="25">
        <v>0.27</v>
      </c>
      <c r="EE7" s="25">
        <v>0.22</v>
      </c>
      <c r="EF7" s="25">
        <v>0.11</v>
      </c>
      <c r="EG7" s="25">
        <v>0.26</v>
      </c>
      <c r="EH7" s="25">
        <v>0.22</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　千津子</cp:lastModifiedBy>
  <cp:lastPrinted>2026-01-27T23:51:30Z</cp:lastPrinted>
  <dcterms:created xsi:type="dcterms:W3CDTF">2025-12-12T09:21:33Z</dcterms:created>
  <dcterms:modified xsi:type="dcterms:W3CDTF">2026-01-30T00:49:24Z</dcterms:modified>
  <cp:category/>
</cp:coreProperties>
</file>