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3下水道\220：財務\010：財務全般\経営比較分析(下水道)\経営比較分析R7.1.22\R6作成分\財政課提出\修正版\"/>
    </mc:Choice>
  </mc:AlternateContent>
  <workbookProtection workbookAlgorithmName="SHA-512" workbookHashValue="nIoYkPLu9T/D9UKR2mGMBQHEcBtShXfps7/vjgK3HrXFK4gDj3xK1pCDEkc5gMLM3Nfhd1IrVbuUD/ZRyORbkA==" workbookSaltValue="l7/4Kmag1yk6eiAsGOT6J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B10" i="4"/>
  <c r="AD8" i="4"/>
  <c r="I8" i="4"/>
  <c r="B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<sst xmlns="http://schemas.openxmlformats.org/spreadsheetml/2006/main" count="253" uniqueCount="115">
  <si>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</si>
  <si>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</si>
  <si>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</si>
  <si>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</si>
  <si>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</si>
  <si>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</si>
  <si>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</si>
  <si>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</si>
  <si>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</si>
  <si>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</si>
  <si>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</si>
  <si>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</si>
  <si>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</si>
  <si>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</si>
  <si>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</si>
  <si>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</si>
  <si>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</si>
  <si>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</si>
  <si>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</si>
  <si>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</si>
  <si>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</si>
  <si>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</si>
  <si>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</si>
  <si>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</si>
  <si>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</si>
  <si>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</si>
  <si>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</si>
  <si>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</si>
  <si>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</si>
  <si>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</si>
  <si>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</si>
  <si>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</si>
  <si>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</si>
  <si>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</si>
  <si>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</si>
  <si>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</si>
  <si>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</si>
  <si>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</si>
  <si>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</si>
  <si>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</si>
  <si>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</si>
  <si>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</si>
  <si>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</si>
  <si>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</si>
  <si>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</si>
  <si>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</si>
  <si>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</si>
  <si>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</si>
  <si>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</si>
  <si>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</si>
  <si>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</si>
  <si>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</si>
  <si>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</si>
  <si>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</si>
  <si>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</si>
  <si>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</si>
  <si>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</si>
  <si>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</si>
  <si>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</si>
  <si>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</si>
  <si>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</si>
  <si>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</si>
  <si>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</si>
  <si>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</si>
  <si>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</si>
  <si>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</si>
  <si>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</si>
  <si>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</si>
  <si>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</si>
  <si>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</si>
  <si>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</si>
  <si>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</si>
  <si>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</si>
  <si>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</si>
  <si>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</si>
  <si>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</si>
  <si>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</si>
  <si>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</si>
  <si>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</si>
  <si>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</si>
  <si>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</si>
  <si>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</si>
  <si>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</si>
  <si>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</si>
  <si>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</si>
  <si>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</si>
  <si>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</si>
  <si>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</si>
  <si>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</si>
  <si>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</si>
  <si>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</si>
  <si>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</si>
  <si>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</si>
  <si>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</si>
  <si>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</si>
  <si>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</si>
  <si>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赤磐市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</si>
  <si>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</si>
  <si>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</si>
  <si>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</si>
  <si>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</si>
  <si>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</si>
  <si>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</si>
  <si>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</si>
  <si>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</si>
  <si>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</si>
  <si>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</si>
  <si>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</si>
  <si>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</si>
  <si>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</si>
  <si>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</si>
  <si>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</si>
  <si>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経常収支比率について、類似団体平均値を上回る結果となっている。累積欠損金比率は0％であり、引き続き健全経営に努めていく。
流動比率について、昨年より数値は改善されたが、類似団体平均値を下回っているため、資金繰りに注意する必要がある。
　企業債残高対事業規模比率について、企業債残高に対して今後も一般会計からの元金償還に係る繰入予定額による影響が大きいと考えられる。一般会計の財政状況等を踏まえながら比率の増減に注意していきたい。
　経費回収率について、物価高等もあり昨年度同様低い水準となっている。経費削減と水洗化促進による使用料収入の増加に努めたいと考えている。
　汚水処理原価について、電力価格の高騰、処理場の維持管理に係る修繕料の影響により高い水準であると考えられる。引き続きコストの削減に努めたい。
　施設利用率について、類似団体平均値より低い水準となっている。施設を効率的に利用できるよう中長期的に広域化、共同化等検討する必要がある。
　水洗化率について、接続対象となる人の減少及び高齢化等により、大きな増加は期待できないが、普及・啓蒙活動に努めていく。
</t>
    <phoneticPr fontId="4"/>
  </si>
  <si>
    <t xml:space="preserve">　供用開始から20年近く経過しており、機械設備等については修繕対応しているが、老朽化が進んでいる。有形固定資産減価償却率は、昨年同様に類似団体平均値より下回っているが、法適用以前の償却について指標に反映されていないため、注意しておく必要がある。
　今後はストックマネジメント計画により効率的かつ計画的な改善に取り組んでいく。
</t>
    <phoneticPr fontId="4"/>
  </si>
  <si>
    <t xml:space="preserve">　快適な生活環境を保持するうえで下水道は必要不可欠なものである。
　管渠整備が完了している一方、処理区域内人口が減少している当事業においては、料金改定を行わない限り、中長期的には料金収入の増加がなかなか見込めない状況にある。
　今後、老朽化の改善等に費用がかかることが想定されるため、経営の効率化、経費の見直し等のコスト削減に努めたい。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</si>
</sst>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362-40B0-B030-B6F9BC633EF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4362-40B0-B030-B6F9BC633EF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35.770000000000003</c:v>
                </c:pt>
                <c:pt idx="2">
                  <c:v>26.77</c:v>
                </c:pt>
                <c:pt idx="3">
                  <c:v>28.95</c:v>
                </c:pt>
                <c:pt idx="4">
                  <c:v>24.84</c:v>
                </c:pt>
              </c:numCache>
            </c:numRef>
          </c:val>
          <c:extLst>
            <c:ext xmlns:c16="http://schemas.microsoft.com/office/drawing/2014/chart" uri="{C3380CC4-5D6E-409C-BE32-E72D297353CC}">
              <c16:uniqueId val="{00000000-F610-480B-8B5C-D0757720793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F610-480B-8B5C-D0757720793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87.08</c:v>
                </c:pt>
                <c:pt idx="2">
                  <c:v>87.9</c:v>
                </c:pt>
                <c:pt idx="3">
                  <c:v>89.78</c:v>
                </c:pt>
                <c:pt idx="4">
                  <c:v>89.72</c:v>
                </c:pt>
              </c:numCache>
            </c:numRef>
          </c:val>
          <c:extLst>
            <c:ext xmlns:c16="http://schemas.microsoft.com/office/drawing/2014/chart" uri="{C3380CC4-5D6E-409C-BE32-E72D297353CC}">
              <c16:uniqueId val="{00000000-B79F-464F-B6AB-7BD12A9E80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B79F-464F-B6AB-7BD12A9E80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105.29</c:v>
                </c:pt>
                <c:pt idx="2">
                  <c:v>113.93</c:v>
                </c:pt>
                <c:pt idx="3">
                  <c:v>128.91</c:v>
                </c:pt>
                <c:pt idx="4">
                  <c:v>135.78</c:v>
                </c:pt>
              </c:numCache>
            </c:numRef>
          </c:val>
          <c:extLst>
            <c:ext xmlns:c16="http://schemas.microsoft.com/office/drawing/2014/chart" uri="{C3380CC4-5D6E-409C-BE32-E72D297353CC}">
              <c16:uniqueId val="{00000000-182E-48E6-B5B1-E315F7C222E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182E-48E6-B5B1-E315F7C222E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4.26</c:v>
                </c:pt>
                <c:pt idx="2">
                  <c:v>8.5299999999999994</c:v>
                </c:pt>
                <c:pt idx="3">
                  <c:v>12.05</c:v>
                </c:pt>
                <c:pt idx="4">
                  <c:v>15.2</c:v>
                </c:pt>
              </c:numCache>
            </c:numRef>
          </c:val>
          <c:extLst>
            <c:ext xmlns:c16="http://schemas.microsoft.com/office/drawing/2014/chart" uri="{C3380CC4-5D6E-409C-BE32-E72D297353CC}">
              <c16:uniqueId val="{00000000-21E0-4EF5-959A-5996ABA8171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21E0-4EF5-959A-5996ABA8171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187-4BF5-833C-0FE3D847D7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F187-4BF5-833C-0FE3D847D7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A1C-443B-A0B4-CCA700A8F35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AA1C-443B-A0B4-CCA700A8F35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15.24</c:v>
                </c:pt>
                <c:pt idx="2">
                  <c:v>17.66</c:v>
                </c:pt>
                <c:pt idx="3">
                  <c:v>24.45</c:v>
                </c:pt>
                <c:pt idx="4">
                  <c:v>43.26</c:v>
                </c:pt>
              </c:numCache>
            </c:numRef>
          </c:val>
          <c:extLst>
            <c:ext xmlns:c16="http://schemas.microsoft.com/office/drawing/2014/chart" uri="{C3380CC4-5D6E-409C-BE32-E72D297353CC}">
              <c16:uniqueId val="{00000000-CA2F-428D-95E8-6E1BC697324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CA2F-428D-95E8-6E1BC697324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1098.5</c:v>
                </c:pt>
                <c:pt idx="2">
                  <c:v>131.53</c:v>
                </c:pt>
                <c:pt idx="3">
                  <c:v>296.86</c:v>
                </c:pt>
                <c:pt idx="4">
                  <c:v>105.29</c:v>
                </c:pt>
              </c:numCache>
            </c:numRef>
          </c:val>
          <c:extLst>
            <c:ext xmlns:c16="http://schemas.microsoft.com/office/drawing/2014/chart" uri="{C3380CC4-5D6E-409C-BE32-E72D297353CC}">
              <c16:uniqueId val="{00000000-9BF0-4319-AD3E-2F5A3CCFF64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9BF0-4319-AD3E-2F5A3CCFF64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107.83</c:v>
                </c:pt>
                <c:pt idx="2">
                  <c:v>98.99</c:v>
                </c:pt>
                <c:pt idx="3">
                  <c:v>53.93</c:v>
                </c:pt>
                <c:pt idx="4">
                  <c:v>57.91</c:v>
                </c:pt>
              </c:numCache>
            </c:numRef>
          </c:val>
          <c:extLst>
            <c:ext xmlns:c16="http://schemas.microsoft.com/office/drawing/2014/chart" uri="{C3380CC4-5D6E-409C-BE32-E72D297353CC}">
              <c16:uniqueId val="{00000000-98B8-4722-8768-82089A86BC1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98B8-4722-8768-82089A86BC1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142.13999999999999</c:v>
                </c:pt>
                <c:pt idx="2">
                  <c:v>155.57</c:v>
                </c:pt>
                <c:pt idx="3">
                  <c:v>287.69</c:v>
                </c:pt>
                <c:pt idx="4">
                  <c:v>270.3</c:v>
                </c:pt>
              </c:numCache>
            </c:numRef>
          </c:val>
          <c:extLst>
            <c:ext xmlns:c16="http://schemas.microsoft.com/office/drawing/2014/chart" uri="{C3380CC4-5D6E-409C-BE32-E72D297353CC}">
              <c16:uniqueId val="{00000000-C05E-4B43-8F15-8F3A1CD3A84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C05E-4B43-8F15-8F3A1CD3A84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岡山県　赤磐市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42973</v>
      </c>
      <c r="AM8" s="54"/>
      <c r="AN8" s="54"/>
      <c r="AO8" s="54"/>
      <c r="AP8" s="54"/>
      <c r="AQ8" s="54"/>
      <c r="AR8" s="54"/>
      <c r="AS8" s="54"/>
      <c r="AT8" s="53">
        <f>データ!T6</f>
        <v>209.36</v>
      </c>
      <c r="AU8" s="53"/>
      <c r="AV8" s="53"/>
      <c r="AW8" s="53"/>
      <c r="AX8" s="53"/>
      <c r="AY8" s="53"/>
      <c r="AZ8" s="53"/>
      <c r="BA8" s="53"/>
      <c r="BB8" s="53">
        <f>データ!U6</f>
        <v>205.26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56.87</v>
      </c>
      <c r="J10" s="53"/>
      <c r="K10" s="53"/>
      <c r="L10" s="53"/>
      <c r="M10" s="53"/>
      <c r="N10" s="53"/>
      <c r="O10" s="53"/>
      <c r="P10" s="53">
        <f>データ!P6</f>
        <v>12.22</v>
      </c>
      <c r="Q10" s="53"/>
      <c r="R10" s="53"/>
      <c r="S10" s="53"/>
      <c r="T10" s="53"/>
      <c r="U10" s="53"/>
      <c r="V10" s="53"/>
      <c r="W10" s="53">
        <f>データ!Q6</f>
        <v>99.93</v>
      </c>
      <c r="X10" s="53"/>
      <c r="Y10" s="53"/>
      <c r="Z10" s="53"/>
      <c r="AA10" s="53"/>
      <c r="AB10" s="53"/>
      <c r="AC10" s="53"/>
      <c r="AD10" s="54">
        <f>データ!R6</f>
        <v>3003</v>
      </c>
      <c r="AE10" s="54"/>
      <c r="AF10" s="54"/>
      <c r="AG10" s="54"/>
      <c r="AH10" s="54"/>
      <c r="AI10" s="54"/>
      <c r="AJ10" s="54"/>
      <c r="AK10" s="2"/>
      <c r="AL10" s="54">
        <f>データ!V6</f>
        <v>5223</v>
      </c>
      <c r="AM10" s="54"/>
      <c r="AN10" s="54"/>
      <c r="AO10" s="54"/>
      <c r="AP10" s="54"/>
      <c r="AQ10" s="54"/>
      <c r="AR10" s="54"/>
      <c r="AS10" s="54"/>
      <c r="AT10" s="53">
        <f>データ!W6</f>
        <v>3.07</v>
      </c>
      <c r="AU10" s="53"/>
      <c r="AV10" s="53"/>
      <c r="AW10" s="53"/>
      <c r="AX10" s="53"/>
      <c r="AY10" s="53"/>
      <c r="AZ10" s="53"/>
      <c r="BA10" s="53"/>
      <c r="BB10" s="53">
        <f>データ!X6</f>
        <v>1701.3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vGmU8Mzs4H5B5vn04EDClL3ZWkVhQ3+01YrE7IAOIewSwwNFDY1G7HasibEa+AhjrlYSdL0Vt/uLmPKGPOZRqw==" saltValue="sEj0bidpK6jHzY2aohYc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332135</v>
      </c>
      <c r="D6" s="19">
        <f t="shared" si="3"/>
        <v>46</v>
      </c>
      <c r="E6" s="19">
        <f t="shared" si="3"/>
        <v>17</v>
      </c>
      <c r="F6" s="19">
        <f t="shared" si="3"/>
        <v>4</v>
      </c>
      <c r="G6" s="19">
        <f t="shared" si="3"/>
        <v>0</v>
      </c>
      <c r="H6" s="19" t="str">
        <f t="shared" si="3"/>
        <v>岡山県　赤磐市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56.87</v>
      </c>
      <c r="P6" s="20">
        <f t="shared" si="3"/>
        <v>12.22</v>
      </c>
      <c r="Q6" s="20">
        <f t="shared" si="3"/>
        <v>99.93</v>
      </c>
      <c r="R6" s="20">
        <f t="shared" si="3"/>
        <v>3003</v>
      </c>
      <c r="S6" s="20">
        <f t="shared" si="3"/>
        <v>42973</v>
      </c>
      <c r="T6" s="20">
        <f t="shared" si="3"/>
        <v>209.36</v>
      </c>
      <c r="U6" s="20">
        <f t="shared" si="3"/>
        <v>205.26</v>
      </c>
      <c r="V6" s="20">
        <f t="shared" si="3"/>
        <v>5223</v>
      </c>
      <c r="W6" s="20">
        <f t="shared" si="3"/>
        <v>3.07</v>
      </c>
      <c r="X6" s="20">
        <f t="shared" si="3"/>
        <v>1701.3</v>
      </c>
      <c r="Y6" s="21" t="str">
        <f>IF(Y7="",NA(),Y7)</f>
        <v>-</v>
      </c>
      <c r="Z6" s="21">
        <f t="shared" ref="Z6:AH6" si="4">IF(Z7="",NA(),Z7)</f>
        <v>105.29</v>
      </c>
      <c r="AA6" s="21">
        <f t="shared" si="4"/>
        <v>113.93</v>
      </c>
      <c r="AB6" s="21">
        <f t="shared" si="4"/>
        <v>128.91</v>
      </c>
      <c r="AC6" s="21">
        <f t="shared" si="4"/>
        <v>135.78</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15.24</v>
      </c>
      <c r="AW6" s="21">
        <f t="shared" si="6"/>
        <v>17.66</v>
      </c>
      <c r="AX6" s="21">
        <f t="shared" si="6"/>
        <v>24.45</v>
      </c>
      <c r="AY6" s="21">
        <f t="shared" si="6"/>
        <v>43.26</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1098.5</v>
      </c>
      <c r="BH6" s="21">
        <f t="shared" si="7"/>
        <v>131.53</v>
      </c>
      <c r="BI6" s="21">
        <f t="shared" si="7"/>
        <v>296.86</v>
      </c>
      <c r="BJ6" s="21">
        <f t="shared" si="7"/>
        <v>105.29</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107.83</v>
      </c>
      <c r="BS6" s="21">
        <f t="shared" si="8"/>
        <v>98.99</v>
      </c>
      <c r="BT6" s="21">
        <f t="shared" si="8"/>
        <v>53.93</v>
      </c>
      <c r="BU6" s="21">
        <f t="shared" si="8"/>
        <v>57.91</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142.13999999999999</v>
      </c>
      <c r="CD6" s="21">
        <f t="shared" si="9"/>
        <v>155.57</v>
      </c>
      <c r="CE6" s="21">
        <f t="shared" si="9"/>
        <v>287.69</v>
      </c>
      <c r="CF6" s="21">
        <f t="shared" si="9"/>
        <v>270.3</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35.770000000000003</v>
      </c>
      <c r="CO6" s="21">
        <f t="shared" si="10"/>
        <v>26.77</v>
      </c>
      <c r="CP6" s="21">
        <f t="shared" si="10"/>
        <v>28.95</v>
      </c>
      <c r="CQ6" s="21">
        <f t="shared" si="10"/>
        <v>24.84</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87.08</v>
      </c>
      <c r="CZ6" s="21">
        <f t="shared" si="11"/>
        <v>87.9</v>
      </c>
      <c r="DA6" s="21">
        <f t="shared" si="11"/>
        <v>89.78</v>
      </c>
      <c r="DB6" s="21">
        <f t="shared" si="11"/>
        <v>89.72</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4.26</v>
      </c>
      <c r="DK6" s="21">
        <f t="shared" si="12"/>
        <v>8.5299999999999994</v>
      </c>
      <c r="DL6" s="21">
        <f t="shared" si="12"/>
        <v>12.05</v>
      </c>
      <c r="DM6" s="21">
        <f t="shared" si="12"/>
        <v>15.2</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332135</v>
      </c>
      <c r="D7" s="23">
        <v>46</v>
      </c>
      <c r="E7" s="23">
        <v>17</v>
      </c>
      <c r="F7" s="23">
        <v>4</v>
      </c>
      <c r="G7" s="23">
        <v>0</v>
      </c>
      <c r="H7" s="23" t="s">
        <v>96</v>
      </c>
      <c r="I7" s="23" t="s">
        <v>97</v>
      </c>
      <c r="J7" s="23" t="s">
        <v>98</v>
      </c>
      <c r="K7" s="23" t="s">
        <v>99</v>
      </c>
      <c r="L7" s="23" t="s">
        <v>100</v>
      </c>
      <c r="M7" s="23" t="s">
        <v>101</v>
      </c>
      <c r="N7" s="24" t="s">
        <v>102</v>
      </c>
      <c r="O7" s="24">
        <v>56.87</v>
      </c>
      <c r="P7" s="24">
        <v>12.22</v>
      </c>
      <c r="Q7" s="24">
        <v>99.93</v>
      </c>
      <c r="R7" s="24">
        <v>3003</v>
      </c>
      <c r="S7" s="24">
        <v>42973</v>
      </c>
      <c r="T7" s="24">
        <v>209.36</v>
      </c>
      <c r="U7" s="24">
        <v>205.26</v>
      </c>
      <c r="V7" s="24">
        <v>5223</v>
      </c>
      <c r="W7" s="24">
        <v>3.07</v>
      </c>
      <c r="X7" s="24">
        <v>1701.3</v>
      </c>
      <c r="Y7" s="24" t="s">
        <v>102</v>
      </c>
      <c r="Z7" s="24">
        <v>105.29</v>
      </c>
      <c r="AA7" s="24">
        <v>113.93</v>
      </c>
      <c r="AB7" s="24">
        <v>128.91</v>
      </c>
      <c r="AC7" s="24">
        <v>135.78</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15.24</v>
      </c>
      <c r="AW7" s="24">
        <v>17.66</v>
      </c>
      <c r="AX7" s="24">
        <v>24.45</v>
      </c>
      <c r="AY7" s="24">
        <v>43.26</v>
      </c>
      <c r="AZ7" s="24" t="s">
        <v>102</v>
      </c>
      <c r="BA7" s="24">
        <v>44.24</v>
      </c>
      <c r="BB7" s="24">
        <v>43.07</v>
      </c>
      <c r="BC7" s="24">
        <v>45.42</v>
      </c>
      <c r="BD7" s="24">
        <v>50.63</v>
      </c>
      <c r="BE7" s="24">
        <v>48.91</v>
      </c>
      <c r="BF7" s="24" t="s">
        <v>102</v>
      </c>
      <c r="BG7" s="24">
        <v>1098.5</v>
      </c>
      <c r="BH7" s="24">
        <v>131.53</v>
      </c>
      <c r="BI7" s="24">
        <v>296.86</v>
      </c>
      <c r="BJ7" s="24">
        <v>105.29</v>
      </c>
      <c r="BK7" s="24" t="s">
        <v>102</v>
      </c>
      <c r="BL7" s="24">
        <v>1258.43</v>
      </c>
      <c r="BM7" s="24">
        <v>1163.75</v>
      </c>
      <c r="BN7" s="24">
        <v>1195.47</v>
      </c>
      <c r="BO7" s="24">
        <v>1168.69</v>
      </c>
      <c r="BP7" s="24">
        <v>1156.82</v>
      </c>
      <c r="BQ7" s="24" t="s">
        <v>102</v>
      </c>
      <c r="BR7" s="24">
        <v>107.83</v>
      </c>
      <c r="BS7" s="24">
        <v>98.99</v>
      </c>
      <c r="BT7" s="24">
        <v>53.93</v>
      </c>
      <c r="BU7" s="24">
        <v>57.91</v>
      </c>
      <c r="BV7" s="24" t="s">
        <v>102</v>
      </c>
      <c r="BW7" s="24">
        <v>73.36</v>
      </c>
      <c r="BX7" s="24">
        <v>72.599999999999994</v>
      </c>
      <c r="BY7" s="24">
        <v>69.430000000000007</v>
      </c>
      <c r="BZ7" s="24">
        <v>70.709999999999994</v>
      </c>
      <c r="CA7" s="24">
        <v>75.33</v>
      </c>
      <c r="CB7" s="24" t="s">
        <v>102</v>
      </c>
      <c r="CC7" s="24">
        <v>142.13999999999999</v>
      </c>
      <c r="CD7" s="24">
        <v>155.57</v>
      </c>
      <c r="CE7" s="24">
        <v>287.69</v>
      </c>
      <c r="CF7" s="24">
        <v>270.3</v>
      </c>
      <c r="CG7" s="24" t="s">
        <v>102</v>
      </c>
      <c r="CH7" s="24">
        <v>224.88</v>
      </c>
      <c r="CI7" s="24">
        <v>228.64</v>
      </c>
      <c r="CJ7" s="24">
        <v>239.46</v>
      </c>
      <c r="CK7" s="24">
        <v>233.15</v>
      </c>
      <c r="CL7" s="24">
        <v>215.73</v>
      </c>
      <c r="CM7" s="24" t="s">
        <v>102</v>
      </c>
      <c r="CN7" s="24">
        <v>35.770000000000003</v>
      </c>
      <c r="CO7" s="24">
        <v>26.77</v>
      </c>
      <c r="CP7" s="24">
        <v>28.95</v>
      </c>
      <c r="CQ7" s="24">
        <v>24.84</v>
      </c>
      <c r="CR7" s="24" t="s">
        <v>102</v>
      </c>
      <c r="CS7" s="24">
        <v>42.4</v>
      </c>
      <c r="CT7" s="24">
        <v>42.28</v>
      </c>
      <c r="CU7" s="24">
        <v>41.06</v>
      </c>
      <c r="CV7" s="24">
        <v>42.09</v>
      </c>
      <c r="CW7" s="24">
        <v>43.28</v>
      </c>
      <c r="CX7" s="24" t="s">
        <v>102</v>
      </c>
      <c r="CY7" s="24">
        <v>87.08</v>
      </c>
      <c r="CZ7" s="24">
        <v>87.9</v>
      </c>
      <c r="DA7" s="24">
        <v>89.78</v>
      </c>
      <c r="DB7" s="24">
        <v>89.72</v>
      </c>
      <c r="DC7" s="24" t="s">
        <v>102</v>
      </c>
      <c r="DD7" s="24">
        <v>84.19</v>
      </c>
      <c r="DE7" s="24">
        <v>84.34</v>
      </c>
      <c r="DF7" s="24">
        <v>84.34</v>
      </c>
      <c r="DG7" s="24">
        <v>84.73</v>
      </c>
      <c r="DH7" s="24">
        <v>86.21</v>
      </c>
      <c r="DI7" s="24" t="s">
        <v>102</v>
      </c>
      <c r="DJ7" s="24">
        <v>4.26</v>
      </c>
      <c r="DK7" s="24">
        <v>8.5299999999999994</v>
      </c>
      <c r="DL7" s="24">
        <v>12.05</v>
      </c>
      <c r="DM7" s="24">
        <v>15.2</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樫本 純</cp:lastModifiedBy>
  <dcterms:created xsi:type="dcterms:W3CDTF">2025-01-24T07:13:35Z</dcterms:created>
  <dcterms:modified xsi:type="dcterms:W3CDTF">2025-01-29T01:47:30Z</dcterms:modified>
  <cp:category/>
</cp:coreProperties>
</file>