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01：外部メール　全てここへ保存　必要に応じてショートカットを各フォルダへ　0409～\20210916　県　【1022〆】令和元年度財政状況資料集の作成について（２回目）\回答\"/>
    </mc:Choice>
  </mc:AlternateContent>
  <bookViews>
    <workbookView xWindow="0" yWindow="0" windowWidth="28800" windowHeight="11835" tabRatio="87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<sst xmlns="http://schemas.openxmlformats.org/spreadsheetml/2006/main" count="1142" uniqueCount="620">
  <si>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</si>
  <si>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</si>
  <si>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</si>
  <si>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</si>
  <si>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</si>
  <si>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</si>
  <si>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</si>
  <si>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</si>
  <si>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</si>
  <si>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</si>
  <si>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</si>
  <si>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</si>
  <si>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</si>
  <si>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</si>
  <si>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</si>
  <si>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</si>
  <si>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</si>
  <si>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</si>
  <si>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</si>
  <si>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</si>
  <si>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</si>
  <si>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</si>
  <si>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</si>
  <si>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</si>
  <si>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</si>
  <si>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</si>
  <si>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</si>
  <si>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</si>
  <si>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</si>
  <si>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</si>
  <si>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</si>
  <si>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</si>
  <si>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</si>
  <si>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</si>
  <si>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</si>
  <si>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</si>
  <si>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</si>
  <si>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</si>
  <si>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</si>
  <si>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</si>
  <si>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</si>
  <si>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</si>
  <si>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</si>
  <si>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</si>
  <si>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</si>
  <si>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</si>
  <si>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</si>
  <si>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</si>
  <si>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</si>
  <si>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</si>
  <si>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</si>
  <si>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</si>
  <si>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</si>
  <si>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</si>
  <si>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</si>
  <si>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</si>
  <si>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</si>
  <si>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</si>
  <si>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</si>
  <si>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</si>
  <si>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</si>
  <si>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</si>
  <si>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</si>
  <si>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</si>
  <si>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</si>
  <si>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</si>
  <si>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</si>
  <si>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</si>
  <si>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</si>
  <si>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</si>
  <si>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</si>
  <si>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</si>
  <si>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</si>
  <si>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</si>
  <si>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</si>
  <si>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</si>
  <si>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</si>
  <si>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</si>
  <si>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</si>
  <si>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</si>
  <si>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</si>
  <si>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</si>
  <si>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</si>
  <si>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</si>
  <si>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</si>
  <si>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</si>
  <si>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</si>
  <si>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</si>
  <si>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</si>
  <si>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</si>
  <si>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</si>
  <si>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</si>
  <si>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</si>
  <si>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</si>
  <si>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</si>
  <si>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</si>
  <si>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</si>
  <si>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</si>
  <si>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</si>
  <si>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</si>
  <si>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</si>
  <si>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</si>
  <si>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</si>
  <si>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</si>
  <si>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</si>
  <si>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</si>
  <si>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</si>
  <si>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</si>
  <si>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</si>
  <si>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</si>
  <si>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</si>
  <si>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</si>
  <si>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</si>
  <si>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</si>
  <si>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</si>
  <si>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</si>
  <si>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</si>
  <si>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</si>
  <si>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</si>
  <si>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</si>
  <si>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</si>
  <si>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</si>
  <si>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</si>
  <si>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</si>
  <si>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</si>
  <si>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</si>
  <si>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</si>
  <si>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</si>
  <si>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</si>
  <si>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</si>
  <si>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</si>
  <si>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</si>
  <si>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</si>
  <si>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</si>
  <si>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</si>
  <si>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</si>
  <si>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</si>
  <si>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</si>
  <si>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</si>
  <si>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</si>
  <si>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</si>
  <si>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</si>
  <si>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</si>
  <si>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</si>
  <si>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</si>
  <si>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</si>
  <si>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</si>
  <si>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</si>
  <si>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</si>
  <si>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</si>
  <si>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</si>
  <si>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</si>
  <si>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</si>
  <si>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</si>
  <si>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</si>
  <si>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</si>
  <si>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</si>
  <si>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</si>
  <si>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</si>
  <si>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</si>
  <si>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</si>
  <si>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</si>
  <si>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</si>
  <si>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</si>
  <si>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</si>
  <si>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</si>
  <si>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</si>
  <si>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</si>
  <si>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</si>
  <si>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</si>
  <si>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</si>
  <si>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</si>
  <si>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</si>
  <si>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</si>
  <si>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</si>
  <si>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</si>
  <si>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</si>
  <si>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</si>
  <si>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</si>
  <si>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</si>
  <si>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</si>
  <si>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</si>
  <si>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</si>
  <si>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</si>
  <si>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</si>
  <si>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</si>
  <si>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</si>
  <si>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</si>
  <si>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</si>
  <si>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</si>
  <si>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</si>
  <si>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</si>
  <si>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</si>
  <si>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</si>
  <si>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</si>
  <si>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</si>
  <si>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</si>
  <si>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</si>
  <si>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</si>
  <si>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</si>
  <si>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</si>
  <si>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</si>
  <si>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</si>
  <si>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</si>
  <si>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</si>
  <si>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</si>
  <si>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</si>
  <si>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</si>
  <si>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</si>
  <si>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</si>
  <si>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</si>
  <si>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</si>
  <si>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</si>
  <si>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</si>
  <si>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</si>
  <si>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</si>
  <si>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</si>
  <si>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岡山県赤磐市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</si>
  <si>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</si>
  <si>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</si>
  <si>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</si>
  <si>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</si>
  <si>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</si>
  <si>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</si>
  <si>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</si>
  <si>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</si>
  <si>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</si>
  <si>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</si>
  <si>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</si>
  <si>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</si>
  <si>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</si>
  <si>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</si>
  <si>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</si>
  <si>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</si>
  <si>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</si>
  <si>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</si>
  <si>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</si>
  <si>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</si>
  <si>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</si>
  <si>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</si>
  <si>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</si>
  <si>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</si>
  <si>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</si>
  <si>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</si>
  <si>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</si>
  <si>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</si>
  <si>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</si>
  <si>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</si>
  <si>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</si>
  <si>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</si>
  <si>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</si>
  <si>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</si>
  <si>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</si>
  <si>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</si>
  <si>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</si>
  <si>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</si>
  <si>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</si>
  <si>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</si>
  <si>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</si>
  <si>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</si>
  <si>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</si>
  <si>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</si>
  <si>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</si>
  <si>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</si>
  <si>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</si>
  <si>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</si>
  <si>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</si>
  <si>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</si>
  <si>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</si>
  <si>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</si>
  <si>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</si>
  <si>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</si>
  <si>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</si>
  <si>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</si>
  <si>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</si>
  <si>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</si>
  <si>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</si>
  <si>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</si>
  <si>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</si>
  <si>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</si>
  <si>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</si>
  <si>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</si>
  <si>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</si>
  <si>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</si>
  <si>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</si>
  <si>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</si>
  <si>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</si>
  <si>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</si>
  <si>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</si>
  <si>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</si>
  <si>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</si>
  <si>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</si>
  <si>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</si>
  <si>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</si>
  <si>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</si>
  <si>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</si>
  <si>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</si>
  <si>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</si>
  <si>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</si>
  <si>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</si>
  <si>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</si>
  <si>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</si>
  <si>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</si>
  <si>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</si>
  <si>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</si>
  <si>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</si>
  <si>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</si>
  <si>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</si>
  <si>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</si>
  <si>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</si>
  <si>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</si>
  <si>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</si>
  <si>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</si>
  <si>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</si>
  <si>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</si>
  <si>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</si>
  <si>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</si>
  <si>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</si>
  <si>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</si>
  <si>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</si>
  <si>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</si>
  <si>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</si>
  <si>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</si>
  <si>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</si>
  <si>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</si>
  <si>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</si>
  <si>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</si>
  <si>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</si>
  <si>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</si>
  <si>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</si>
  <si>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</si>
  <si>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</si>
  <si>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</si>
  <si>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</si>
  <si>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</si>
  <si>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</si>
  <si>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</si>
  <si>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</si>
  <si>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</si>
  <si>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</si>
  <si>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</si>
  <si>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</si>
  <si>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</si>
  <si>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</si>
  <si>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</si>
  <si>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</si>
  <si>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</si>
  <si>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</si>
  <si>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</si>
  <si>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</si>
  <si>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</si>
  <si>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</si>
  <si>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</si>
  <si>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</si>
  <si>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</si>
  <si>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</si>
  <si>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</si>
  <si>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</si>
  <si>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</si>
  <si>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</si>
  <si>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</si>
  <si>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</si>
  <si>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</si>
  <si>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</si>
  <si>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</si>
  <si>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</si>
  <si>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</si>
  <si>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</si>
  <si>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</si>
  <si>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</si>
  <si>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</si>
  <si>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岡山県赤磐市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</si>
  <si>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</si>
  <si>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</si>
  <si>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</si>
  <si>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</si>
  <si>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</si>
  <si>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</si>
  <si>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</si>
  <si>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</si>
  <si>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</si>
  <si>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</si>
  <si>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</si>
  <si>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</si>
  <si>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</si>
  <si>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</si>
  <si>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</si>
  <si>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</si>
  <si>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</si>
  <si>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</si>
  <si>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</si>
  <si>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</si>
  <si>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</si>
  <si>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</si>
  <si>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</si>
  <si>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</si>
  <si>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</si>
  <si>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</si>
  <si>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</si>
  <si>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</si>
  <si>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</si>
  <si>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</si>
  <si>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</si>
  <si>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</si>
  <si>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</si>
  <si>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</si>
  <si>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</si>
  <si>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</si>
  <si>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</si>
  <si>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</si>
  <si>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</si>
  <si>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</si>
  <si>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</si>
  <si>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赤磐市下水道事業特別会計</t>
    <phoneticPr fontId="5"/>
  </si>
  <si>
    <t>法非適用企業</t>
    <phoneticPr fontId="5"/>
  </si>
  <si>
    <t>赤磐市宅地等開発事業特別会計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</si>
  <si>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</si>
  <si>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</si>
  <si>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</si>
  <si>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</si>
  <si>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</si>
  <si>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</si>
  <si>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</si>
  <si>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</si>
  <si>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</si>
  <si>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</si>
  <si>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</si>
  <si>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</si>
  <si>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</si>
  <si>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</si>
  <si>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</si>
  <si>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</si>
  <si>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</si>
  <si>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</si>
  <si>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</si>
  <si>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</si>
  <si>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</si>
  <si>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</si>
  <si>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</si>
  <si>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</si>
  <si>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</si>
  <si>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</si>
  <si>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</si>
  <si>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</si>
  <si>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</si>
  <si>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</si>
  <si>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</si>
  <si>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</si>
  <si>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</si>
  <si>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</si>
  <si>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</si>
  <si>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</si>
  <si>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</si>
  <si>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</si>
  <si>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</si>
  <si>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</si>
  <si>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</si>
  <si>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</si>
  <si>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</si>
  <si>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</si>
  <si>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</si>
  <si>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</si>
  <si>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</si>
  <si>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</si>
  <si>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</si>
  <si>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</si>
  <si>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</si>
  <si>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</si>
  <si>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</si>
  <si>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</si>
  <si>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</si>
  <si>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</si>
  <si>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</si>
  <si>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</si>
  <si>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</si>
  <si>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</si>
  <si>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</si>
  <si>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</si>
  <si>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</si>
  <si>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</si>
  <si>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</si>
  <si>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</si>
  <si>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</si>
  <si>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</si>
  <si>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</si>
  <si>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</si>
  <si>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</si>
  <si>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</si>
  <si>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</si>
  <si>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</si>
  <si>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</si>
  <si>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</si>
  <si>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</si>
  <si>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</si>
  <si>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</si>
  <si>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</si>
  <si>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</si>
  <si>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</si>
  <si>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</si>
  <si>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</si>
  <si>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</si>
  <si>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</si>
  <si>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</si>
  <si>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</si>
  <si>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</si>
  <si>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</si>
  <si>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</si>
  <si>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</si>
  <si>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</si>
  <si>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</si>
  <si>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</si>
  <si>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</si>
  <si>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</si>
  <si>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</si>
  <si>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</si>
  <si>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</si>
  <si>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</si>
  <si>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</si>
  <si>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</si>
  <si>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</si>
  <si>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</si>
  <si>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</si>
  <si>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</si>
  <si>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</si>
  <si>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</si>
  <si>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</si>
  <si>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</si>
  <si>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</si>
  <si>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</si>
  <si>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</si>
  <si>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</si>
  <si>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</si>
  <si>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</si>
  <si>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</si>
  <si>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</si>
  <si>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</si>
  <si>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</si>
  <si>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</si>
  <si>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</si>
  <si>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</si>
  <si>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</si>
  <si>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</si>
  <si>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</si>
  <si>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</si>
  <si>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</si>
  <si>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</si>
  <si>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</si>
  <si>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</si>
  <si>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</si>
  <si>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</si>
  <si>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</si>
  <si>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</si>
  <si>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</si>
  <si>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</si>
  <si>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</si>
  <si>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</si>
  <si>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</si>
  <si>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</si>
  <si>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</si>
  <si>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</si>
  <si>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</si>
  <si>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0.78</t>
  </si>
  <si>
    <t>▲ 2.57</t>
  </si>
  <si>
    <t>▲ 4.64</t>
  </si>
  <si>
    <t>▲ 10.79</t>
  </si>
  <si>
    <t>▲ 6.84</t>
  </si>
  <si>
    <t>赤磐市水道事業会計</t>
  </si>
  <si>
    <t>一般会計</t>
  </si>
  <si>
    <t>赤磐市下水道事業特別会計</t>
  </si>
  <si>
    <t>赤磐市国民健康保険特別会計</t>
  </si>
  <si>
    <t>赤磐市宅地等開発事業特別会計</t>
  </si>
  <si>
    <t>赤磐市介護保険特別会計</t>
  </si>
  <si>
    <t>赤磐市訪問看護ステーション事業特別会計</t>
  </si>
  <si>
    <t>赤磐市竜天オートキャンプ場特別会計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</si>
  <si>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</si>
  <si>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</si>
  <si>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</si>
  <si>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</si>
  <si>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</si>
  <si>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</si>
  <si>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</si>
  <si>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</si>
  <si>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</si>
  <si>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赤磐市土地開発公社</t>
    <rPh sb="0" eb="3">
      <t>アカイワシ</t>
    </rPh>
    <rPh sb="3" eb="5">
      <t>トチ</t>
    </rPh>
    <rPh sb="5" eb="7">
      <t>カイハツ</t>
    </rPh>
    <rPh sb="7" eb="9">
      <t>コウシャ</t>
    </rPh>
    <phoneticPr fontId="2"/>
  </si>
  <si>
    <t>是里ワイン醸造場</t>
    <rPh sb="0" eb="1">
      <t>コレ</t>
    </rPh>
    <rPh sb="1" eb="2">
      <t>サト</t>
    </rPh>
    <rPh sb="5" eb="7">
      <t>ジョウゾウ</t>
    </rPh>
    <rPh sb="7" eb="8">
      <t>ジョウ</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</si>
  <si>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</si>
  <si>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</si>
  <si>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</si>
  <si>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</si>
  <si>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</si>
  <si>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</si>
  <si>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</si>
  <si>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</si>
  <si>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</si>
  <si>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</si>
  <si>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</si>
  <si>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</si>
  <si>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岡山県広域水道企業団</t>
    <rPh sb="0" eb="3">
      <t>オカヤマケン</t>
    </rPh>
    <rPh sb="3" eb="5">
      <t>コウイキ</t>
    </rPh>
    <rPh sb="5" eb="7">
      <t>スイドウ</t>
    </rPh>
    <rPh sb="7" eb="9">
      <t>キギョウ</t>
    </rPh>
    <rPh sb="9" eb="10">
      <t>ダン</t>
    </rPh>
    <phoneticPr fontId="2"/>
  </si>
  <si>
    <t>-</t>
    <phoneticPr fontId="2"/>
  </si>
  <si>
    <t>柵原・吉井特別養護老人ホーム組合</t>
    <rPh sb="0" eb="1">
      <t>サク</t>
    </rPh>
    <rPh sb="1" eb="2">
      <t>ハラ</t>
    </rPh>
    <rPh sb="3" eb="5">
      <t>ヨシイ</t>
    </rPh>
    <rPh sb="5" eb="7">
      <t>トクベツ</t>
    </rPh>
    <rPh sb="7" eb="9">
      <t>ヨウゴ</t>
    </rPh>
    <rPh sb="9" eb="11">
      <t>ロウジン</t>
    </rPh>
    <rPh sb="14" eb="16">
      <t>クミアイ</t>
    </rPh>
    <phoneticPr fontId="2"/>
  </si>
  <si>
    <t>-</t>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</si>
  <si>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</si>
  <si>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</si>
  <si>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山陽ふれあい公園基金</t>
    <rPh sb="0" eb="2">
      <t>サンヨウ</t>
    </rPh>
    <rPh sb="6" eb="8">
      <t>コウエン</t>
    </rPh>
    <rPh sb="8" eb="10">
      <t>キキン</t>
    </rPh>
    <phoneticPr fontId="5"/>
  </si>
  <si>
    <t>最終処分場管理運営基金</t>
    <rPh sb="0" eb="2">
      <t>サイシュウ</t>
    </rPh>
    <rPh sb="2" eb="5">
      <t>ショブンジョウ</t>
    </rPh>
    <rPh sb="5" eb="7">
      <t>カンリ</t>
    </rPh>
    <rPh sb="7" eb="9">
      <t>ウンエイ</t>
    </rPh>
    <rPh sb="9" eb="11">
      <t>キキン</t>
    </rPh>
    <phoneticPr fontId="5"/>
  </si>
  <si>
    <t>ふるさと応援基金</t>
    <rPh sb="4" eb="6">
      <t>オウエン</t>
    </rPh>
    <rPh sb="6" eb="8">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</si>
  <si>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</si>
  <si>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</si>
  <si>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</si>
  <si>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</si>
  <si>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</si>
  <si>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</si>
  <si>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</si>
  <si>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</si>
  <si>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</si>
  <si>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</si>
  <si>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</si>
  <si>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</si>
  <si>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将来負担比率が類似団体と比較して下回っている要因は、基金などの充当可能財源があることや、交付税措置の高い起債の活用に努めているためである。
　有形固定資産減価償却率は類似団体よりも高く、上昇傾向にあるため、公共施設等の適正な管理運営を行い、計画的な整備に取り組んでいく必要がある。</t>
    <rPh sb="13" eb="15">
      <t>ヒカク</t>
    </rPh>
    <rPh sb="91" eb="92">
      <t>タカ</t>
    </rPh>
    <rPh sb="94" eb="96">
      <t>ジョウショウ</t>
    </rPh>
    <rPh sb="96" eb="98">
      <t>ケイコウ</t>
    </rPh>
    <phoneticPr fontId="5"/>
  </si>
  <si>
    <t>　当市は類似団体平均値をどちらも下回っている。要因として地方債の償還が進み、償還額が減少していることなどが挙げられる。
　今後は大規模なハード事業を計画しており、起債の増加による比率の上昇が予想されることから、計画的に事業の重点化を図り、交付税措置の高い起債の選択や起債額を抑制するなどにより、引き続き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</si>
</sst>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6786-4BEE-AAC2-47EC3011FB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32263</c:v>
                </c:pt>
                <c:pt idx="1">
                  <c:v>35816</c:v>
                </c:pt>
                <c:pt idx="2">
                  <c:v>31179</c:v>
                </c:pt>
                <c:pt idx="3">
                  <c:v>61274</c:v>
                </c:pt>
                <c:pt idx="4">
                  <c:v>33788</c:v>
                </c:pt>
              </c:numCache>
            </c:numRef>
          </c:val>
          <c:smooth val="0"/>
          <c:extLst>
            <c:ext xmlns:c16="http://schemas.microsoft.com/office/drawing/2014/chart" uri="{C3380CC4-5D6E-409C-BE32-E72D297353CC}">
              <c16:uniqueId val="{00000001-6786-4BEE-AAC2-47EC3011FB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6.05</c:v>
                </c:pt>
                <c:pt idx="1">
                  <c:v>6.6</c:v>
                </c:pt>
                <c:pt idx="2">
                  <c:v>5.97</c:v>
                </c:pt>
                <c:pt idx="3">
                  <c:v>8.56</c:v>
                </c:pt>
                <c:pt idx="4">
                  <c:v>7.89</c:v>
                </c:pt>
              </c:numCache>
            </c:numRef>
          </c:val>
          <c:extLst>
            <c:ext xmlns:c16="http://schemas.microsoft.com/office/drawing/2014/chart" uri="{C3380CC4-5D6E-409C-BE32-E72D297353CC}">
              <c16:uniqueId val="{00000000-BC73-45B6-A517-3A1CE72F008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56.99</c:v>
                </c:pt>
                <c:pt idx="1">
                  <c:v>58.62</c:v>
                </c:pt>
                <c:pt idx="2">
                  <c:v>59.67</c:v>
                </c:pt>
                <c:pt idx="3">
                  <c:v>50.38</c:v>
                </c:pt>
                <c:pt idx="4">
                  <c:v>51.95</c:v>
                </c:pt>
              </c:numCache>
            </c:numRef>
          </c:val>
          <c:extLst>
            <c:ext xmlns:c16="http://schemas.microsoft.com/office/drawing/2014/chart" uri="{C3380CC4-5D6E-409C-BE32-E72D297353CC}">
              <c16:uniqueId val="{00000001-BC73-45B6-A517-3A1CE72F008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-0.78</c:v>
                </c:pt>
                <c:pt idx="1">
                  <c:v>-2.57</c:v>
                </c:pt>
                <c:pt idx="2">
                  <c:v>-4.6399999999999997</c:v>
                </c:pt>
                <c:pt idx="3">
                  <c:v>-10.79</c:v>
                </c:pt>
                <c:pt idx="4">
                  <c:v>-6.84</c:v>
                </c:pt>
              </c:numCache>
            </c:numRef>
          </c:val>
          <c:smooth val="0"/>
          <c:extLst>
            <c:ext xmlns:c16="http://schemas.microsoft.com/office/drawing/2014/chart" uri="{C3380CC4-5D6E-409C-BE32-E72D297353CC}">
              <c16:uniqueId val="{00000002-BC73-45B6-A517-3A1CE72F008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0.13</c:v>
                </c:pt>
                <c:pt idx="4">
                  <c:v>#N/A</c:v>
                </c:pt>
                <c:pt idx="5">
                  <c:v>0.04</c:v>
                </c:pt>
                <c:pt idx="6">
                  <c:v>#N/A</c:v>
                </c:pt>
                <c:pt idx="7">
                  <c:v>0.04</c:v>
                </c:pt>
                <c:pt idx="8">
                  <c:v>#N/A</c:v>
                </c:pt>
                <c:pt idx="9">
                  <c:v>0.03</c:v>
                </c:pt>
              </c:numCache>
            </c:numRef>
          </c:val>
          <c:extLst>
            <c:ext xmlns:c16="http://schemas.microsoft.com/office/drawing/2014/chart" uri="{C3380CC4-5D6E-409C-BE32-E72D297353CC}">
              <c16:uniqueId val="{00000000-A595-4110-893D-D58C272473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95-4110-893D-D58C2724735C}"/>
            </c:ext>
          </c:extLst>
        </c:ser>
        <c:ser>
          <c:idx val="2"/>
          <c:order val="2"/>
          <c:tx>
            <c:strRef>
              <c:f>データシート!$A$29</c:f>
              <c:strCache>
                <c:ptCount val="1"/>
                <c:pt idx="0">
                  <c:v>赤磐市竜天オートキャンプ場特別会計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0.01</c:v>
                </c:pt>
                <c:pt idx="8">
                  <c:v>#N/A</c:v>
                </c:pt>
                <c:pt idx="9">
                  <c:v>0.03</c:v>
                </c:pt>
              </c:numCache>
            </c:numRef>
          </c:val>
          <c:extLst>
            <c:ext xmlns:c16="http://schemas.microsoft.com/office/drawing/2014/chart" uri="{C3380CC4-5D6E-409C-BE32-E72D297353CC}">
              <c16:uniqueId val="{00000002-A595-4110-893D-D58C2724735C}"/>
            </c:ext>
          </c:extLst>
        </c:ser>
        <c:ser>
          <c:idx val="3"/>
          <c:order val="3"/>
          <c:tx>
            <c:strRef>
              <c:f>データシート!$A$30</c:f>
              <c:strCache>
                <c:ptCount val="1"/>
                <c:pt idx="0">
                  <c:v>赤磐市訪問看護ステーション事業特別会計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0.08</c:v>
                </c:pt>
                <c:pt idx="4">
                  <c:v>#N/A</c:v>
                </c:pt>
                <c:pt idx="5">
                  <c:v>0.05</c:v>
                </c:pt>
                <c:pt idx="6">
                  <c:v>#N/A</c:v>
                </c:pt>
                <c:pt idx="7">
                  <c:v>0.04</c:v>
                </c:pt>
                <c:pt idx="8">
                  <c:v>#N/A</c:v>
                </c:pt>
                <c:pt idx="9">
                  <c:v>0.04</c:v>
                </c:pt>
              </c:numCache>
            </c:numRef>
          </c:val>
          <c:extLst>
            <c:ext xmlns:c16="http://schemas.microsoft.com/office/drawing/2014/chart" uri="{C3380CC4-5D6E-409C-BE32-E72D297353CC}">
              <c16:uniqueId val="{00000003-A595-4110-893D-D58C2724735C}"/>
            </c:ext>
          </c:extLst>
        </c:ser>
        <c:ser>
          <c:idx val="4"/>
          <c:order val="4"/>
          <c:tx>
            <c:strRef>
              <c:f>データシート!$A$31</c:f>
              <c:strCache>
                <c:ptCount val="1"/>
                <c:pt idx="0">
                  <c:v>赤磐市介護保険特別会計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0.96</c:v>
                </c:pt>
                <c:pt idx="2">
                  <c:v>#N/A</c:v>
                </c:pt>
                <c:pt idx="3">
                  <c:v>1.2</c:v>
                </c:pt>
                <c:pt idx="4">
                  <c:v>#N/A</c:v>
                </c:pt>
                <c:pt idx="5">
                  <c:v>1.34</c:v>
                </c:pt>
                <c:pt idx="6">
                  <c:v>#N/A</c:v>
                </c:pt>
                <c:pt idx="7">
                  <c:v>1.1399999999999999</c:v>
                </c:pt>
                <c:pt idx="8">
                  <c:v>#N/A</c:v>
                </c:pt>
                <c:pt idx="9">
                  <c:v>0.76</c:v>
                </c:pt>
              </c:numCache>
            </c:numRef>
          </c:val>
          <c:extLst>
            <c:ext xmlns:c16="http://schemas.microsoft.com/office/drawing/2014/chart" uri="{C3380CC4-5D6E-409C-BE32-E72D297353CC}">
              <c16:uniqueId val="{00000004-A595-4110-893D-D58C2724735C}"/>
            </c:ext>
          </c:extLst>
        </c:ser>
        <c:ser>
          <c:idx val="5"/>
          <c:order val="5"/>
          <c:tx>
            <c:strRef>
              <c:f>データシート!$A$32</c:f>
              <c:strCache>
                <c:ptCount val="1"/>
                <c:pt idx="0">
                  <c:v>赤磐市宅地等開発事業特別会計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0.78</c:v>
                </c:pt>
                <c:pt idx="2">
                  <c:v>#N/A</c:v>
                </c:pt>
                <c:pt idx="3">
                  <c:v>0</c:v>
                </c:pt>
                <c:pt idx="4">
                  <c:v>#N/A</c:v>
                </c:pt>
                <c:pt idx="5">
                  <c:v>0</c:v>
                </c:pt>
                <c:pt idx="6">
                  <c:v>#N/A</c:v>
                </c:pt>
                <c:pt idx="7">
                  <c:v>0.67</c:v>
                </c:pt>
                <c:pt idx="8">
                  <c:v>#N/A</c:v>
                </c:pt>
                <c:pt idx="9">
                  <c:v>0.86</c:v>
                </c:pt>
              </c:numCache>
            </c:numRef>
          </c:val>
          <c:extLst>
            <c:ext xmlns:c16="http://schemas.microsoft.com/office/drawing/2014/chart" uri="{C3380CC4-5D6E-409C-BE32-E72D297353CC}">
              <c16:uniqueId val="{00000005-A595-4110-893D-D58C2724735C}"/>
            </c:ext>
          </c:extLst>
        </c:ser>
        <c:ser>
          <c:idx val="6"/>
          <c:order val="6"/>
          <c:tx>
            <c:strRef>
              <c:f>データシート!$A$33</c:f>
              <c:strCache>
                <c:ptCount val="1"/>
                <c:pt idx="0">
                  <c:v>赤磐市国民健康保険特別会計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1.44</c:v>
                </c:pt>
                <c:pt idx="2">
                  <c:v>#N/A</c:v>
                </c:pt>
                <c:pt idx="3">
                  <c:v>2.11</c:v>
                </c:pt>
                <c:pt idx="4">
                  <c:v>#N/A</c:v>
                </c:pt>
                <c:pt idx="5">
                  <c:v>4.24</c:v>
                </c:pt>
                <c:pt idx="6">
                  <c:v>#N/A</c:v>
                </c:pt>
                <c:pt idx="7">
                  <c:v>2.72</c:v>
                </c:pt>
                <c:pt idx="8">
                  <c:v>#N/A</c:v>
                </c:pt>
                <c:pt idx="9">
                  <c:v>2.12</c:v>
                </c:pt>
              </c:numCache>
            </c:numRef>
          </c:val>
          <c:extLst>
            <c:ext xmlns:c16="http://schemas.microsoft.com/office/drawing/2014/chart" uri="{C3380CC4-5D6E-409C-BE32-E72D297353CC}">
              <c16:uniqueId val="{00000006-A595-4110-893D-D58C2724735C}"/>
            </c:ext>
          </c:extLst>
        </c:ser>
        <c:ser>
          <c:idx val="7"/>
          <c:order val="7"/>
          <c:tx>
            <c:strRef>
              <c:f>データシート!$A$34</c:f>
              <c:strCache>
                <c:ptCount val="1"/>
                <c:pt idx="0">
                  <c:v>赤磐市下水道事業特別会計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0.38</c:v>
                </c:pt>
                <c:pt idx="2">
                  <c:v>#N/A</c:v>
                </c:pt>
                <c:pt idx="3">
                  <c:v>0.91</c:v>
                </c:pt>
                <c:pt idx="4">
                  <c:v>#N/A</c:v>
                </c:pt>
                <c:pt idx="5">
                  <c:v>0.57999999999999996</c:v>
                </c:pt>
                <c:pt idx="6">
                  <c:v>#N/A</c:v>
                </c:pt>
                <c:pt idx="7">
                  <c:v>0.48</c:v>
                </c:pt>
                <c:pt idx="8">
                  <c:v>#N/A</c:v>
                </c:pt>
                <c:pt idx="9">
                  <c:v>3.54</c:v>
                </c:pt>
              </c:numCache>
            </c:numRef>
          </c:val>
          <c:extLst>
            <c:ext xmlns:c16="http://schemas.microsoft.com/office/drawing/2014/chart" uri="{C3380CC4-5D6E-409C-BE32-E72D297353CC}">
              <c16:uniqueId val="{00000007-A595-4110-893D-D58C272473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6.03</c:v>
                </c:pt>
                <c:pt idx="2">
                  <c:v>#N/A</c:v>
                </c:pt>
                <c:pt idx="3">
                  <c:v>6.57</c:v>
                </c:pt>
                <c:pt idx="4">
                  <c:v>#N/A</c:v>
                </c:pt>
                <c:pt idx="5">
                  <c:v>5.94</c:v>
                </c:pt>
                <c:pt idx="6">
                  <c:v>#N/A</c:v>
                </c:pt>
                <c:pt idx="7">
                  <c:v>8.5399999999999991</c:v>
                </c:pt>
                <c:pt idx="8">
                  <c:v>#N/A</c:v>
                </c:pt>
                <c:pt idx="9">
                  <c:v>7.84</c:v>
                </c:pt>
              </c:numCache>
            </c:numRef>
          </c:val>
          <c:extLst>
            <c:ext xmlns:c16="http://schemas.microsoft.com/office/drawing/2014/chart" uri="{C3380CC4-5D6E-409C-BE32-E72D297353CC}">
              <c16:uniqueId val="{00000008-A595-4110-893D-D58C2724735C}"/>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17.88</c:v>
                </c:pt>
                <c:pt idx="2">
                  <c:v>#N/A</c:v>
                </c:pt>
                <c:pt idx="3">
                  <c:v>18.809999999999999</c:v>
                </c:pt>
                <c:pt idx="4">
                  <c:v>#N/A</c:v>
                </c:pt>
                <c:pt idx="5">
                  <c:v>19.68</c:v>
                </c:pt>
                <c:pt idx="6">
                  <c:v>#N/A</c:v>
                </c:pt>
                <c:pt idx="7">
                  <c:v>20.62</c:v>
                </c:pt>
                <c:pt idx="8">
                  <c:v>#N/A</c:v>
                </c:pt>
                <c:pt idx="9">
                  <c:v>21.73</c:v>
                </c:pt>
              </c:numCache>
            </c:numRef>
          </c:val>
          <c:extLst>
            <c:ext xmlns:c16="http://schemas.microsoft.com/office/drawing/2014/chart" uri="{C3380CC4-5D6E-409C-BE32-E72D297353CC}">
              <c16:uniqueId val="{00000009-A595-4110-893D-D58C272473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2340</c:v>
                </c:pt>
                <c:pt idx="5">
                  <c:v>2364</c:v>
                </c:pt>
                <c:pt idx="8">
                  <c:v>2383</c:v>
                </c:pt>
                <c:pt idx="11">
                  <c:v>2250</c:v>
                </c:pt>
                <c:pt idx="14">
                  <c:v>2141</c:v>
                </c:pt>
              </c:numCache>
            </c:numRef>
          </c:val>
          <c:extLst>
            <c:ext xmlns:c16="http://schemas.microsoft.com/office/drawing/2014/chart" uri="{C3380CC4-5D6E-409C-BE32-E72D297353CC}">
              <c16:uniqueId val="{00000000-53EE-4D43-9866-6BA146CE6F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EE-4D43-9866-6BA146CE6F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122</c:v>
                </c:pt>
                <c:pt idx="6">
                  <c:v>50</c:v>
                </c:pt>
                <c:pt idx="9">
                  <c:v>37</c:v>
                </c:pt>
                <c:pt idx="12">
                  <c:v>42</c:v>
                </c:pt>
              </c:numCache>
            </c:numRef>
          </c:val>
          <c:extLst>
            <c:ext xmlns:c16="http://schemas.microsoft.com/office/drawing/2014/chart" uri="{C3380CC4-5D6E-409C-BE32-E72D297353CC}">
              <c16:uniqueId val="{00000002-53EE-4D43-9866-6BA146CE6F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108</c:v>
                </c:pt>
                <c:pt idx="3">
                  <c:v>92</c:v>
                </c:pt>
                <c:pt idx="6">
                  <c:v>42</c:v>
                </c:pt>
                <c:pt idx="9">
                  <c:v>45</c:v>
                </c:pt>
                <c:pt idx="12">
                  <c:v>32</c:v>
                </c:pt>
              </c:numCache>
            </c:numRef>
          </c:val>
          <c:extLst>
            <c:ext xmlns:c16="http://schemas.microsoft.com/office/drawing/2014/chart" uri="{C3380CC4-5D6E-409C-BE32-E72D297353CC}">
              <c16:uniqueId val="{00000003-53EE-4D43-9866-6BA146CE6F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827</c:v>
                </c:pt>
                <c:pt idx="3">
                  <c:v>812</c:v>
                </c:pt>
                <c:pt idx="6">
                  <c:v>800</c:v>
                </c:pt>
                <c:pt idx="9">
                  <c:v>802</c:v>
                </c:pt>
                <c:pt idx="12">
                  <c:v>810</c:v>
                </c:pt>
              </c:numCache>
            </c:numRef>
          </c:val>
          <c:extLst>
            <c:ext xmlns:c16="http://schemas.microsoft.com/office/drawing/2014/chart" uri="{C3380CC4-5D6E-409C-BE32-E72D297353CC}">
              <c16:uniqueId val="{00000004-53EE-4D43-9866-6BA146CE6F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EE-4D43-9866-6BA146CE6F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EE-4D43-9866-6BA146CE6F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2183</c:v>
                </c:pt>
                <c:pt idx="3">
                  <c:v>2227</c:v>
                </c:pt>
                <c:pt idx="6">
                  <c:v>2271</c:v>
                </c:pt>
                <c:pt idx="9">
                  <c:v>2110</c:v>
                </c:pt>
                <c:pt idx="12">
                  <c:v>1961</c:v>
                </c:pt>
              </c:numCache>
            </c:numRef>
          </c:val>
          <c:extLst>
            <c:ext xmlns:c16="http://schemas.microsoft.com/office/drawing/2014/chart" uri="{C3380CC4-5D6E-409C-BE32-E72D297353CC}">
              <c16:uniqueId val="{00000007-53EE-4D43-9866-6BA146CE6FD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836</c:v>
                </c:pt>
                <c:pt idx="2">
                  <c:v>#N/A</c:v>
                </c:pt>
                <c:pt idx="3">
                  <c:v>#N/A</c:v>
                </c:pt>
                <c:pt idx="4">
                  <c:v>889</c:v>
                </c:pt>
                <c:pt idx="5">
                  <c:v>#N/A</c:v>
                </c:pt>
                <c:pt idx="6">
                  <c:v>#N/A</c:v>
                </c:pt>
                <c:pt idx="7">
                  <c:v>780</c:v>
                </c:pt>
                <c:pt idx="8">
                  <c:v>#N/A</c:v>
                </c:pt>
                <c:pt idx="9">
                  <c:v>#N/A</c:v>
                </c:pt>
                <c:pt idx="10">
                  <c:v>744</c:v>
                </c:pt>
                <c:pt idx="11">
                  <c:v>#N/A</c:v>
                </c:pt>
                <c:pt idx="12">
                  <c:v>#N/A</c:v>
                </c:pt>
                <c:pt idx="13">
                  <c:v>704</c:v>
                </c:pt>
                <c:pt idx="14">
                  <c:v>#N/A</c:v>
                </c:pt>
              </c:numCache>
            </c:numRef>
          </c:val>
          <c:smooth val="0"/>
          <c:extLst>
            <c:ext xmlns:c16="http://schemas.microsoft.com/office/drawing/2014/chart" uri="{C3380CC4-5D6E-409C-BE32-E72D297353CC}">
              <c16:uniqueId val="{00000008-53EE-4D43-9866-6BA146CE6FD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24552</c:v>
                </c:pt>
                <c:pt idx="5">
                  <c:v>23896</c:v>
                </c:pt>
                <c:pt idx="8">
                  <c:v>22881</c:v>
                </c:pt>
                <c:pt idx="11">
                  <c:v>22819</c:v>
                </c:pt>
                <c:pt idx="14">
                  <c:v>22203</c:v>
                </c:pt>
              </c:numCache>
            </c:numRef>
          </c:val>
          <c:extLst>
            <c:ext xmlns:c16="http://schemas.microsoft.com/office/drawing/2014/chart" uri="{C3380CC4-5D6E-409C-BE32-E72D297353CC}">
              <c16:uniqueId val="{00000000-C372-4CEB-BF78-8054B14A37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659</c:v>
                </c:pt>
                <c:pt idx="5">
                  <c:v>606</c:v>
                </c:pt>
                <c:pt idx="8">
                  <c:v>408</c:v>
                </c:pt>
                <c:pt idx="11">
                  <c:v>369</c:v>
                </c:pt>
                <c:pt idx="14">
                  <c:v>293</c:v>
                </c:pt>
              </c:numCache>
            </c:numRef>
          </c:val>
          <c:extLst>
            <c:ext xmlns:c16="http://schemas.microsoft.com/office/drawing/2014/chart" uri="{C3380CC4-5D6E-409C-BE32-E72D297353CC}">
              <c16:uniqueId val="{00000001-C372-4CEB-BF78-8054B14A37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9906</c:v>
                </c:pt>
                <c:pt idx="5">
                  <c:v>9711</c:v>
                </c:pt>
                <c:pt idx="8">
                  <c:v>9914</c:v>
                </c:pt>
                <c:pt idx="11">
                  <c:v>9161</c:v>
                </c:pt>
                <c:pt idx="14">
                  <c:v>9427</c:v>
                </c:pt>
              </c:numCache>
            </c:numRef>
          </c:val>
          <c:extLst>
            <c:ext xmlns:c16="http://schemas.microsoft.com/office/drawing/2014/chart" uri="{C3380CC4-5D6E-409C-BE32-E72D297353CC}">
              <c16:uniqueId val="{00000002-C372-4CEB-BF78-8054B14A37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72-4CEB-BF78-8054B14A37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72-4CEB-BF78-8054B14A37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72-4CEB-BF78-8054B14A37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971</c:v>
                </c:pt>
                <c:pt idx="3">
                  <c:v>837</c:v>
                </c:pt>
                <c:pt idx="6">
                  <c:v>911</c:v>
                </c:pt>
                <c:pt idx="9">
                  <c:v>706</c:v>
                </c:pt>
                <c:pt idx="12">
                  <c:v>716</c:v>
                </c:pt>
              </c:numCache>
            </c:numRef>
          </c:val>
          <c:extLst>
            <c:ext xmlns:c16="http://schemas.microsoft.com/office/drawing/2014/chart" uri="{C3380CC4-5D6E-409C-BE32-E72D297353CC}">
              <c16:uniqueId val="{00000006-C372-4CEB-BF78-8054B14A37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420</c:v>
                </c:pt>
                <c:pt idx="3">
                  <c:v>286</c:v>
                </c:pt>
                <c:pt idx="6">
                  <c:v>248</c:v>
                </c:pt>
                <c:pt idx="9">
                  <c:v>210</c:v>
                </c:pt>
                <c:pt idx="12">
                  <c:v>181</c:v>
                </c:pt>
              </c:numCache>
            </c:numRef>
          </c:val>
          <c:extLst>
            <c:ext xmlns:c16="http://schemas.microsoft.com/office/drawing/2014/chart" uri="{C3380CC4-5D6E-409C-BE32-E72D297353CC}">
              <c16:uniqueId val="{00000007-C372-4CEB-BF78-8054B14A37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12603</c:v>
                </c:pt>
                <c:pt idx="3">
                  <c:v>13447</c:v>
                </c:pt>
                <c:pt idx="6">
                  <c:v>13603</c:v>
                </c:pt>
                <c:pt idx="9">
                  <c:v>13971</c:v>
                </c:pt>
                <c:pt idx="12">
                  <c:v>13912</c:v>
                </c:pt>
              </c:numCache>
            </c:numRef>
          </c:val>
          <c:extLst>
            <c:ext xmlns:c16="http://schemas.microsoft.com/office/drawing/2014/chart" uri="{C3380CC4-5D6E-409C-BE32-E72D297353CC}">
              <c16:uniqueId val="{00000008-C372-4CEB-BF78-8054B14A37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1073</c:v>
                </c:pt>
                <c:pt idx="3">
                  <c:v>874</c:v>
                </c:pt>
                <c:pt idx="6">
                  <c:v>827</c:v>
                </c:pt>
                <c:pt idx="9">
                  <c:v>780</c:v>
                </c:pt>
                <c:pt idx="12">
                  <c:v>662</c:v>
                </c:pt>
              </c:numCache>
            </c:numRef>
          </c:val>
          <c:extLst>
            <c:ext xmlns:c16="http://schemas.microsoft.com/office/drawing/2014/chart" uri="{C3380CC4-5D6E-409C-BE32-E72D297353CC}">
              <c16:uniqueId val="{00000009-C372-4CEB-BF78-8054B14A37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21678</c:v>
                </c:pt>
                <c:pt idx="3">
                  <c:v>21020</c:v>
                </c:pt>
                <c:pt idx="6">
                  <c:v>20102</c:v>
                </c:pt>
                <c:pt idx="9">
                  <c:v>20507</c:v>
                </c:pt>
                <c:pt idx="12">
                  <c:v>20332</c:v>
                </c:pt>
              </c:numCache>
            </c:numRef>
          </c:val>
          <c:extLst>
            <c:ext xmlns:c16="http://schemas.microsoft.com/office/drawing/2014/chart" uri="{C3380CC4-5D6E-409C-BE32-E72D297353CC}">
              <c16:uniqueId val="{0000000A-C372-4CEB-BF78-8054B14A37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1628</c:v>
                </c:pt>
                <c:pt idx="2">
                  <c:v>#N/A</c:v>
                </c:pt>
                <c:pt idx="3">
                  <c:v>#N/A</c:v>
                </c:pt>
                <c:pt idx="4">
                  <c:v>2250</c:v>
                </c:pt>
                <c:pt idx="5">
                  <c:v>#N/A</c:v>
                </c:pt>
                <c:pt idx="6">
                  <c:v>#N/A</c:v>
                </c:pt>
                <c:pt idx="7">
                  <c:v>2488</c:v>
                </c:pt>
                <c:pt idx="8">
                  <c:v>#N/A</c:v>
                </c:pt>
                <c:pt idx="9">
                  <c:v>#N/A</c:v>
                </c:pt>
                <c:pt idx="10">
                  <c:v>3825</c:v>
                </c:pt>
                <c:pt idx="11">
                  <c:v>#N/A</c:v>
                </c:pt>
                <c:pt idx="12">
                  <c:v>#N/A</c:v>
                </c:pt>
                <c:pt idx="13">
                  <c:v>3880</c:v>
                </c:pt>
                <c:pt idx="14">
                  <c:v>#N/A</c:v>
                </c:pt>
              </c:numCache>
            </c:numRef>
          </c:val>
          <c:smooth val="0"/>
          <c:extLst>
            <c:ext xmlns:c16="http://schemas.microsoft.com/office/drawing/2014/chart" uri="{C3380CC4-5D6E-409C-BE32-E72D297353CC}">
              <c16:uniqueId val="{0000000B-C372-4CEB-BF78-8054B14A37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7479</c:v>
                </c:pt>
                <c:pt idx="1">
                  <c:v>6266</c:v>
                </c:pt>
                <c:pt idx="2">
                  <c:v>6305</c:v>
                </c:pt>
              </c:numCache>
            </c:numRef>
          </c:val>
          <c:extLst>
            <c:ext xmlns:c16="http://schemas.microsoft.com/office/drawing/2014/chart" uri="{C3380CC4-5D6E-409C-BE32-E72D297353CC}">
              <c16:uniqueId val="{00000000-6DCA-4798-B97D-2B1D911218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110</c:v>
                </c:pt>
                <c:pt idx="1">
                  <c:v>111</c:v>
                </c:pt>
                <c:pt idx="2">
                  <c:v>111</c:v>
                </c:pt>
              </c:numCache>
            </c:numRef>
          </c:val>
          <c:extLst>
            <c:ext xmlns:c16="http://schemas.microsoft.com/office/drawing/2014/chart" uri="{C3380CC4-5D6E-409C-BE32-E72D297353CC}">
              <c16:uniqueId val="{00000001-6DCA-4798-B97D-2B1D911218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4049</c:v>
                </c:pt>
                <c:pt idx="1">
                  <c:v>4088</c:v>
                </c:pt>
                <c:pt idx="2">
                  <c:v>4136</c:v>
                </c:pt>
              </c:numCache>
            </c:numRef>
          </c:val>
          <c:extLst>
            <c:ext xmlns:c16="http://schemas.microsoft.com/office/drawing/2014/chart" uri="{C3380CC4-5D6E-409C-BE32-E72D297353CC}">
              <c16:uniqueId val="{00000002-6DCA-4798-B97D-2B1D911218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{BCC18737-B967-49C4-8FC7-324CA33BB59F}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CC3-4FEC-A36E-9804507B58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{AB41E273-51DF-4F3C-9014-CE662D3430ED}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C3-4FEC-A36E-9804507B58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{262A2442-54AE-4A46-86E1-3BA248602D4C}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C3-4FEC-A36E-9804507B58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{8FFAF379-D760-4C4D-9062-33C9CEF18851}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C3-4FEC-A36E-9804507B58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{A7EC0317-DB8F-4F08-ACC3-7540052EFEB8}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C3-4FEC-A36E-9804507B581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{76A2CAF9-C70E-4513-A741-97EA47092721}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CC3-4FEC-A36E-9804507B581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{0230883A-9690-49AB-BFDF-FFA6FAC949C6}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CC3-4FEC-A36E-9804507B581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{EC574137-590C-43CE-BC98-3B037656EA2C}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CC3-4FEC-A36E-9804507B581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{0096C6C6-36C8-44B3-9E39-377C6C81D511}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CC3-4FEC-A36E-9804507B58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60.2</c:v>
                </c:pt>
                <c:pt idx="16">
                  <c:v>61.5</c:v>
                </c:pt>
                <c:pt idx="24">
                  <c:v>61.5</c:v>
                </c:pt>
                <c:pt idx="32">
                  <c:v>62.9</c:v>
                </c:pt>
              </c:numCache>
            </c:numRef>
          </c:xVal>
          <c:yVal>
            <c:numRef>
              <c:f>公会計指標分析・財政指標組合せ分析表!$BP$51:$DC$51</c:f>
              <c:numCache>
                <c:formatCode>#,##0.0;"▲ "#,##0.0</c:formatCode>
                <c:ptCount val="40"/>
                <c:pt idx="0">
                  <c:v>15.4</c:v>
                </c:pt>
                <c:pt idx="8">
                  <c:v>21.7</c:v>
                </c:pt>
                <c:pt idx="16">
                  <c:v>24.5</c:v>
                </c:pt>
                <c:pt idx="24">
                  <c:v>37.5</c:v>
                </c:pt>
                <c:pt idx="32">
                  <c:v>38.799999999999997</c:v>
                </c:pt>
              </c:numCache>
            </c:numRef>
          </c:yVal>
          <c:smooth val="0"/>
          <c:extLst>
            <c:ext xmlns:c16="http://schemas.microsoft.com/office/drawing/2014/chart" uri="{C3380CC4-5D6E-409C-BE32-E72D297353CC}">
              <c16:uniqueId val="{00000009-BCC3-4FEC-A36E-9804507B58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{661B7D3A-735D-40F2-BCAD-D5695919FC57}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CC3-4FEC-A36E-9804507B58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{5789974D-9BBF-41E5-BE3A-E78095E09BC0}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C3-4FEC-A36E-9804507B58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{3E0064E0-798A-4157-AE5A-51188877DB60}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C3-4FEC-A36E-9804507B58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{DAD9B000-4D1D-4A5A-9352-5F1632095E26}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C3-4FEC-A36E-9804507B58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{45A006A1-2644-4CE5-A9CF-50D96F3CF1B4}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C3-4FEC-A36E-9804507B581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{F6E3E041-0A08-4C34-A2F4-339AA0613662}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CC3-4FEC-A36E-9804507B581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{A51F6ACC-3A8A-4571-814C-24A4B836DA4D}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CC3-4FEC-A36E-9804507B581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{E158E987-D346-4A60-91C2-F4A2DA7D2D06}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CC3-4FEC-A36E-9804507B581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{AD89B6DA-671E-424F-AC18-F9EEDE2EF301}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CC3-4FEC-A36E-9804507B58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BCC3-4FEC-A36E-9804507B5819}"/>
            </c:ext>
          </c:extLst>
        </c:ser>
        <c:dLbls>
          <c:showLegendKey val="0"/>
          <c:showVal val="1"/>
          <c:showCatName val="0"/>
          <c:showSerName val="0"/>
          <c:showPercent val="0"/>
          <c:showBubbleSize val="0"/>
        </c:dLbls>
        <c:axId val="46179840"/>
        <c:axId val="46181760"/>
      </c:scatterChart>
      <c:valAx>
        <c:axId val="46179840"/>
        <c:scaling>
          <c:orientation val="minMax"/>
          <c:max val="64"/>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{1FDCF07C-28E2-4EB5-9593-55594DED51FC}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56-48DA-B4B5-E3C33057B9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{D58C0CE8-12B0-4B82-9A78-E79BD92B3CEA}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56-48DA-B4B5-E3C33057B9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{4D6EA1D9-68C7-45EC-9B68-C766ACDAC1AD}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56-48DA-B4B5-E3C33057B9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{953D9DE2-C9FB-44C4-8B4D-3FD96EA482C6}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56-48DA-B4B5-E3C33057B9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{D368BD17-A491-4E68-8887-B435D56FD049}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56-48DA-B4B5-E3C33057B98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{C7413B87-D0AE-4710-BA52-DAB798FE7E1A}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56-48DA-B4B5-E3C33057B98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{FCA28683-7E8F-4E15-A912-F66C22C0F0E1}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56-48DA-B4B5-E3C33057B98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{621AE605-C722-46B5-B9AF-1A1A55ABDEA4}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56-48DA-B4B5-E3C33057B98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{6912B490-F319-4E5A-9B12-EB6C9D827AC7}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56-48DA-B4B5-E3C33057B9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c:v>
                </c:pt>
                <c:pt idx="8">
                  <c:v>8</c:v>
                </c:pt>
                <c:pt idx="16">
                  <c:v>8</c:v>
                </c:pt>
                <c:pt idx="24">
                  <c:v>7.8</c:v>
                </c:pt>
                <c:pt idx="32">
                  <c:v>7.3</c:v>
                </c:pt>
              </c:numCache>
            </c:numRef>
          </c:xVal>
          <c:yVal>
            <c:numRef>
              <c:f>公会計指標分析・財政指標組合せ分析表!$BP$73:$DC$73</c:f>
              <c:numCache>
                <c:formatCode>#,##0.0;"▲ "#,##0.0</c:formatCode>
                <c:ptCount val="40"/>
                <c:pt idx="0">
                  <c:v>15.4</c:v>
                </c:pt>
                <c:pt idx="8">
                  <c:v>21.7</c:v>
                </c:pt>
                <c:pt idx="16">
                  <c:v>24.5</c:v>
                </c:pt>
                <c:pt idx="24">
                  <c:v>37.5</c:v>
                </c:pt>
                <c:pt idx="32">
                  <c:v>38.799999999999997</c:v>
                </c:pt>
              </c:numCache>
            </c:numRef>
          </c:yVal>
          <c:smooth val="0"/>
          <c:extLst>
            <c:ext xmlns:c16="http://schemas.microsoft.com/office/drawing/2014/chart" uri="{C3380CC4-5D6E-409C-BE32-E72D297353CC}">
              <c16:uniqueId val="{00000009-6956-48DA-B4B5-E3C33057B9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{CE0D499A-965C-4EBE-A3B9-33B09A0B62C9}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56-48DA-B4B5-E3C33057B9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{41FC60E7-EB6A-4615-84F9-A9E56B40D74C}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56-48DA-B4B5-E3C33057B9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{FDCE4887-2CC7-4CAD-8D82-3C0DB8F91106}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56-48DA-B4B5-E3C33057B9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{791CFC6D-EE89-4720-9536-5ACDF73E1963}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56-48DA-B4B5-E3C33057B9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{FE0341C7-1AAF-4AF2-9821-A8AC7740B9A6}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56-48DA-B4B5-E3C33057B98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{D28352D5-C0B2-48F6-952D-C9D62BA44C2D}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56-48DA-B4B5-E3C33057B98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{E5034001-60A9-46C2-BE2E-6CA09E39F343}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56-48DA-B4B5-E3C33057B985}"/>
                </c:ext>
              </c:extLst>
            </c:dLbl>
            <c:dLbl>
              <c:idx val="24"/>
              <c:layout>
                <c:manualLayout>
                  <c:x val="-2.9037610619469162E-2"/>
                  <c:y val="-5.114812107894543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{6E2EE590-3A76-4932-84B0-6F6AC71965ED}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56-48DA-B4B5-E3C33057B985}"/>
                </c:ext>
              </c:extLst>
            </c:dLbl>
            <c:dLbl>
              <c:idx val="32"/>
              <c:layout>
                <c:manualLayout>
                  <c:x val="-3.4230723724717194E-2"/>
                  <c:y val="-7.3685173096642478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{20E74A5F-32CD-4BA1-8B1A-FDBB3ABAAE7A}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56-48DA-B4B5-E3C33057B9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6956-48DA-B4B5-E3C33057B985}"/>
            </c:ext>
          </c:extLst>
        </c:ser>
        <c:dLbls>
          <c:showLegendKey val="0"/>
          <c:showVal val="1"/>
          <c:showCatName val="0"/>
          <c:showSerName val="0"/>
          <c:showPercent val="0"/>
          <c:showBubbleSize val="0"/>
        </c:dLbls>
        <c:axId val="84219776"/>
        <c:axId val="84234240"/>
      </c:scatterChart>
      <c:valAx>
        <c:axId val="84219776"/>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過去の大規模事業に係る起債の償還完了等により、元利償還金は減少した。今後は庁舎や学校整備などの大規模事業で起債を見込んでいるため負担増が見込まれる。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引き続き事業の選択と集中による絞り込みにより、地方債の発行を必要最小限に留めるとともに、普通交付税算入率の高い起債を優先的に活用する。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に係る地方債の現在高、債務負担行為に基づく支出予定額、公営企業債等繰入見込額及び組合等負担等見込額の減により、将来負担額は減少した。充当可能財源等は、充当可能特定収入及び基準財政需要額算入見込額の減により減少し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令和２年度までは普通交付税の段階的な縮減が進むことから、財政調整基金の取崩し額の増加により充当可能基金の減少が見込まれるため、地方債発行の抑制等、将来負担額の減額に努める。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財政調整基金７億３千万円取り崩した一方、前年度決算剰余金及び基金運用利子がそれを４千万円程度上回ったこと等により、基金全体としては８千７百万円の増となった。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普通交付税の合併算定替による特例措置の歳入減が令和２年度まで続くことや、扶助費等の歳出増により財政調整基金の取崩しが増える見込みのため、基金全体では減少傾向となる見込みである。</a:t>
          </a: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地域振興基金：市民の連携の強化及び地域振興を図る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公共施設等整備基金：赤磐市の公共用又は公用に供する施設の建設及び改修その他の整備等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山陽ふれあい公園基金：山陽ふれあい公園の維持管理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ふるさと応援基金：活力あるふるさとづくりに資するまちづくりのための各種事業</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基金運用利子収入による増や事業実施による取崩しがあるものの、ほぼ横ばいで推移している。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ふるさと応援基金：ふるさと応援寄付金収入の増に伴い増加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地域振興基金：基金運用利子分を市民の連携の強化及び地域振興を図るための事業の財源として、順次取崩す予定。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決算剰余金及び基金運用利子を積立てたことによる増加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普通交付税の合併算定替による特例措置の適用期限終了に伴う歳入減や災害への備え等により減少していく見込みであるが、事業の見直しや歳出削減により基金の取崩しの減に努める。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基金運用利子を積立てたことにより微増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現在のところ基金運用利子以外の積立や繰上償還の予定はなく、基金残高は横ばいが続く見込みである。地方債の償還に備え適正に管理していく。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44,177
43,613
209.36
20,150,131
19,125,239
957,110
12,137,139
20,331,929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有形固定資産減価償却率は、昨年度から１．４ポイント上昇しており、全国及び県平均を下回っているものの、類似団体平均と比較すると高い数値となっている。要因としては、過去に建設した公共施設等の老朽化が総じて進行していることが挙げられ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当市では、公共施設等総合管理計画を策定しており、当該計画に基づき、施設の維持管理を適切に進めていく。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88282</xdr:rowOff>
    </xdr:from>
    <xdr:ext cx="405111" cy="259045"/>
    <xdr:sp macro="" textlink="">
      <xdr:nvSpPr>
        <xdr:cNvPr id="68"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84836</xdr:rowOff>
    </xdr:from>
    <xdr:to>
      <xdr:col>23</xdr:col>
      <xdr:colOff>136525</xdr:colOff>
      <xdr:row>30</xdr:row>
      <xdr:rowOff>14986</xdr:rowOff>
    </xdr:to>
    <xdr:sp macro="" textlink="">
      <xdr:nvSpPr>
        <xdr:cNvPr id="79" name="楕円 78"/>
        <xdr:cNvSpPr/>
      </xdr:nvSpPr>
      <xdr:spPr>
        <a:xfrm>
          <a:off x="47117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63263</xdr:rowOff>
    </xdr:from>
    <xdr:ext cx="405111" cy="259045"/>
    <xdr:sp macro="" textlink="">
      <xdr:nvSpPr>
        <xdr:cNvPr id="80" name="有形固定資産減価償却率該当値テキスト"/>
        <xdr:cNvSpPr txBox="1"/>
      </xdr:nvSpPr>
      <xdr:spPr>
        <a:xfrm>
          <a:off x="4813300" y="580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54610</xdr:rowOff>
    </xdr:from>
    <xdr:to>
      <xdr:col>19</xdr:col>
      <xdr:colOff>187325</xdr:colOff>
      <xdr:row>29</xdr:row>
      <xdr:rowOff>156210</xdr:rowOff>
    </xdr:to>
    <xdr:sp macro="" textlink="">
      <xdr:nvSpPr>
        <xdr:cNvPr id="81" name="楕円 80"/>
        <xdr:cNvSpPr/>
      </xdr:nvSpPr>
      <xdr:spPr>
        <a:xfrm>
          <a:off x="4000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105410</xdr:rowOff>
    </xdr:from>
    <xdr:to>
      <xdr:col>23</xdr:col>
      <xdr:colOff>85725</xdr:colOff>
      <xdr:row>29</xdr:row>
      <xdr:rowOff>135636</xdr:rowOff>
    </xdr:to>
    <xdr:cxnSp macro="">
      <xdr:nvCxnSpPr>
        <xdr:cNvPr id="82" name="直線コネクタ 81"/>
        <xdr:cNvCxnSpPr/>
      </xdr:nvCxnSpPr>
      <xdr:spPr>
        <a:xfrm>
          <a:off x="4051300" y="5848985"/>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3" name="楕円 82"/>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105410</xdr:rowOff>
    </xdr:to>
    <xdr:cxnSp macro="">
      <xdr:nvCxnSpPr>
        <xdr:cNvPr id="84" name="直線コネクタ 83"/>
        <xdr:cNvCxnSpPr/>
      </xdr:nvCxnSpPr>
      <xdr:spPr>
        <a:xfrm>
          <a:off x="3289300" y="58489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5" name="楕円 84"/>
        <xdr:cNvSpPr/>
      </xdr:nvSpPr>
      <xdr:spPr>
        <a:xfrm>
          <a:off x="2476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77343</xdr:rowOff>
    </xdr:from>
    <xdr:to>
      <xdr:col>15</xdr:col>
      <xdr:colOff>136525</xdr:colOff>
      <xdr:row>29</xdr:row>
      <xdr:rowOff>105410</xdr:rowOff>
    </xdr:to>
    <xdr:cxnSp macro="">
      <xdr:nvCxnSpPr>
        <xdr:cNvPr id="86" name="直線コネクタ 85"/>
        <xdr:cNvCxnSpPr/>
      </xdr:nvCxnSpPr>
      <xdr:spPr>
        <a:xfrm>
          <a:off x="2527300" y="582091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159131</xdr:rowOff>
    </xdr:from>
    <xdr:to>
      <xdr:col>7</xdr:col>
      <xdr:colOff>187325</xdr:colOff>
      <xdr:row>29</xdr:row>
      <xdr:rowOff>89281</xdr:rowOff>
    </xdr:to>
    <xdr:sp macro="" textlink="">
      <xdr:nvSpPr>
        <xdr:cNvPr id="87" name="楕円 86"/>
        <xdr:cNvSpPr/>
      </xdr:nvSpPr>
      <xdr:spPr>
        <a:xfrm>
          <a:off x="1714500" y="57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38481</xdr:rowOff>
    </xdr:from>
    <xdr:to>
      <xdr:col>11</xdr:col>
      <xdr:colOff>136525</xdr:colOff>
      <xdr:row>29</xdr:row>
      <xdr:rowOff>77343</xdr:rowOff>
    </xdr:to>
    <xdr:cxnSp macro="">
      <xdr:nvCxnSpPr>
        <xdr:cNvPr id="88" name="直線コネクタ 87"/>
        <xdr:cNvCxnSpPr/>
      </xdr:nvCxnSpPr>
      <xdr:spPr>
        <a:xfrm>
          <a:off x="1765300" y="5782056"/>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147337</xdr:rowOff>
    </xdr:from>
    <xdr:ext cx="405111" cy="259045"/>
    <xdr:sp macro="" textlink="">
      <xdr:nvSpPr>
        <xdr:cNvPr id="93" name="n_1mainValue有形固定資産減価償却率"/>
        <xdr:cNvSpPr txBox="1"/>
      </xdr:nvSpPr>
      <xdr:spPr>
        <a:xfrm>
          <a:off x="38360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94" name="n_2mainValue有形固定資産減価償却率"/>
        <xdr:cNvSpPr txBox="1"/>
      </xdr:nvSpPr>
      <xdr:spPr>
        <a:xfrm>
          <a:off x="308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95" name="n_3main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80408</xdr:rowOff>
    </xdr:from>
    <xdr:ext cx="405111" cy="259045"/>
    <xdr:sp macro="" textlink="">
      <xdr:nvSpPr>
        <xdr:cNvPr id="96" name="n_4mainValue有形固定資産減価償却率"/>
        <xdr:cNvSpPr txBox="1"/>
      </xdr:nvSpPr>
      <xdr:spPr>
        <a:xfrm>
          <a:off x="1562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債務償還比率は、前年度から５８．７ポイント上昇しており、類似団体、全国及び県平均ともに上回っている。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額は減少傾向にあるものの、類似団体と比較して職員数が多く、人件費が高い水準にある。当市では第２次赤磐市定員管理計画を策定し、令和３年度までに職員数を平成２８年度比で３８人削減することとしており、人件費の削減に努めてい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67600</xdr:rowOff>
    </xdr:from>
    <xdr:to>
      <xdr:col>76</xdr:col>
      <xdr:colOff>73025</xdr:colOff>
      <xdr:row>30</xdr:row>
      <xdr:rowOff>169200</xdr:rowOff>
    </xdr:to>
    <xdr:sp macro="" textlink="">
      <xdr:nvSpPr>
        <xdr:cNvPr id="143" name="楕円 142"/>
        <xdr:cNvSpPr/>
      </xdr:nvSpPr>
      <xdr:spPr>
        <a:xfrm>
          <a:off x="14744700" y="59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46027</xdr:rowOff>
    </xdr:from>
    <xdr:ext cx="469744" cy="259045"/>
    <xdr:sp macro="" textlink="">
      <xdr:nvSpPr>
        <xdr:cNvPr id="144" name="債務償還比率該当値テキスト"/>
        <xdr:cNvSpPr txBox="1"/>
      </xdr:nvSpPr>
      <xdr:spPr>
        <a:xfrm>
          <a:off x="14846300" y="59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7251</xdr:rowOff>
    </xdr:from>
    <xdr:to>
      <xdr:col>72</xdr:col>
      <xdr:colOff>123825</xdr:colOff>
      <xdr:row>30</xdr:row>
      <xdr:rowOff>108851</xdr:rowOff>
    </xdr:to>
    <xdr:sp macro="" textlink="">
      <xdr:nvSpPr>
        <xdr:cNvPr id="145" name="楕円 144"/>
        <xdr:cNvSpPr/>
      </xdr:nvSpPr>
      <xdr:spPr>
        <a:xfrm>
          <a:off x="14033500" y="59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58051</xdr:rowOff>
    </xdr:from>
    <xdr:to>
      <xdr:col>76</xdr:col>
      <xdr:colOff>22225</xdr:colOff>
      <xdr:row>30</xdr:row>
      <xdr:rowOff>118400</xdr:rowOff>
    </xdr:to>
    <xdr:cxnSp macro="">
      <xdr:nvCxnSpPr>
        <xdr:cNvPr id="146" name="直線コネクタ 145"/>
        <xdr:cNvCxnSpPr/>
      </xdr:nvCxnSpPr>
      <xdr:spPr>
        <a:xfrm>
          <a:off x="14084300" y="5973076"/>
          <a:ext cx="7112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121128</xdr:rowOff>
    </xdr:from>
    <xdr:to>
      <xdr:col>68</xdr:col>
      <xdr:colOff>123825</xdr:colOff>
      <xdr:row>30</xdr:row>
      <xdr:rowOff>51278</xdr:rowOff>
    </xdr:to>
    <xdr:sp macro="" textlink="">
      <xdr:nvSpPr>
        <xdr:cNvPr id="147" name="楕円 146"/>
        <xdr:cNvSpPr/>
      </xdr:nvSpPr>
      <xdr:spPr>
        <a:xfrm>
          <a:off x="13271500" y="58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478</xdr:rowOff>
    </xdr:from>
    <xdr:to>
      <xdr:col>72</xdr:col>
      <xdr:colOff>73025</xdr:colOff>
      <xdr:row>30</xdr:row>
      <xdr:rowOff>58051</xdr:rowOff>
    </xdr:to>
    <xdr:cxnSp macro="">
      <xdr:nvCxnSpPr>
        <xdr:cNvPr id="148" name="直線コネクタ 147"/>
        <xdr:cNvCxnSpPr/>
      </xdr:nvCxnSpPr>
      <xdr:spPr>
        <a:xfrm>
          <a:off x="13322300" y="5915503"/>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123081</xdr:rowOff>
    </xdr:from>
    <xdr:to>
      <xdr:col>64</xdr:col>
      <xdr:colOff>123825</xdr:colOff>
      <xdr:row>30</xdr:row>
      <xdr:rowOff>53231</xdr:rowOff>
    </xdr:to>
    <xdr:sp macro="" textlink="">
      <xdr:nvSpPr>
        <xdr:cNvPr id="149" name="楕円 148"/>
        <xdr:cNvSpPr/>
      </xdr:nvSpPr>
      <xdr:spPr>
        <a:xfrm>
          <a:off x="12509500" y="58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478</xdr:rowOff>
    </xdr:from>
    <xdr:to>
      <xdr:col>68</xdr:col>
      <xdr:colOff>73025</xdr:colOff>
      <xdr:row>30</xdr:row>
      <xdr:rowOff>2431</xdr:rowOff>
    </xdr:to>
    <xdr:cxnSp macro="">
      <xdr:nvCxnSpPr>
        <xdr:cNvPr id="150" name="直線コネクタ 149"/>
        <xdr:cNvCxnSpPr/>
      </xdr:nvCxnSpPr>
      <xdr:spPr>
        <a:xfrm flipV="1">
          <a:off x="12560300" y="5915503"/>
          <a:ext cx="762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95322</xdr:rowOff>
    </xdr:from>
    <xdr:to>
      <xdr:col>60</xdr:col>
      <xdr:colOff>123825</xdr:colOff>
      <xdr:row>30</xdr:row>
      <xdr:rowOff>25472</xdr:rowOff>
    </xdr:to>
    <xdr:sp macro="" textlink="">
      <xdr:nvSpPr>
        <xdr:cNvPr id="151" name="楕円 150"/>
        <xdr:cNvSpPr/>
      </xdr:nvSpPr>
      <xdr:spPr>
        <a:xfrm>
          <a:off x="11747500" y="58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146122</xdr:rowOff>
    </xdr:from>
    <xdr:to>
      <xdr:col>64</xdr:col>
      <xdr:colOff>73025</xdr:colOff>
      <xdr:row>30</xdr:row>
      <xdr:rowOff>2431</xdr:rowOff>
    </xdr:to>
    <xdr:cxnSp macro="">
      <xdr:nvCxnSpPr>
        <xdr:cNvPr id="152" name="直線コネクタ 151"/>
        <xdr:cNvCxnSpPr/>
      </xdr:nvCxnSpPr>
      <xdr:spPr>
        <a:xfrm>
          <a:off x="11798300" y="5889697"/>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125378</xdr:rowOff>
    </xdr:from>
    <xdr:ext cx="469744" cy="259045"/>
    <xdr:sp macro="" textlink="">
      <xdr:nvSpPr>
        <xdr:cNvPr id="157" name="n_1mainValue債務償還比率"/>
        <xdr:cNvSpPr txBox="1"/>
      </xdr:nvSpPr>
      <xdr:spPr>
        <a:xfrm>
          <a:off x="13836727" y="56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67805</xdr:rowOff>
    </xdr:from>
    <xdr:ext cx="469744" cy="259045"/>
    <xdr:sp macro="" textlink="">
      <xdr:nvSpPr>
        <xdr:cNvPr id="158" name="n_2mainValue債務償還比率"/>
        <xdr:cNvSpPr txBox="1"/>
      </xdr:nvSpPr>
      <xdr:spPr>
        <a:xfrm>
          <a:off x="13087427" y="5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69758</xdr:rowOff>
    </xdr:from>
    <xdr:ext cx="469744" cy="259045"/>
    <xdr:sp macro="" textlink="">
      <xdr:nvSpPr>
        <xdr:cNvPr id="159" name="n_3mainValue債務償還比率"/>
        <xdr:cNvSpPr txBox="1"/>
      </xdr:nvSpPr>
      <xdr:spPr>
        <a:xfrm>
          <a:off x="12325427" y="564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41999</xdr:rowOff>
    </xdr:from>
    <xdr:ext cx="469744" cy="259045"/>
    <xdr:sp macro="" textlink="">
      <xdr:nvSpPr>
        <xdr:cNvPr id="160" name="n_4mainValue債務償還比率"/>
        <xdr:cNvSpPr txBox="1"/>
      </xdr:nvSpPr>
      <xdr:spPr>
        <a:xfrm>
          <a:off x="11563427" y="561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44,177
43,613
209.36
20,150,131
19,125,239
957,110
12,137,139
20,331,929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89081</xdr:rowOff>
    </xdr:from>
    <xdr:to>
      <xdr:col>24</xdr:col>
      <xdr:colOff>114300</xdr:colOff>
      <xdr:row>39</xdr:row>
      <xdr:rowOff>19231</xdr:rowOff>
    </xdr:to>
    <xdr:sp macro="" textlink="">
      <xdr:nvSpPr>
        <xdr:cNvPr id="74" name="楕円 73"/>
        <xdr:cNvSpPr/>
      </xdr:nvSpPr>
      <xdr:spPr>
        <a:xfrm>
          <a:off x="45847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111958</xdr:rowOff>
    </xdr:from>
    <xdr:ext cx="405111" cy="259045"/>
    <xdr:sp macro="" textlink="">
      <xdr:nvSpPr>
        <xdr:cNvPr id="75" name="【道路】&#10;有形固定資産減価償却率該当値テキスト"/>
        <xdr:cNvSpPr txBox="1"/>
      </xdr:nvSpPr>
      <xdr:spPr>
        <a:xfrm>
          <a:off x="4673600" y="645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xdr:cNvSpPr/>
      </xdr:nvSpPr>
      <xdr:spPr>
        <a:xfrm>
          <a:off x="3746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139881</xdr:rowOff>
    </xdr:to>
    <xdr:cxnSp macro="">
      <xdr:nvCxnSpPr>
        <xdr:cNvPr id="77" name="直線コネクタ 76"/>
        <xdr:cNvCxnSpPr/>
      </xdr:nvCxnSpPr>
      <xdr:spPr>
        <a:xfrm>
          <a:off x="3797300" y="663048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8" name="楕円 77"/>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115388</xdr:rowOff>
    </xdr:to>
    <xdr:cxnSp macro="">
      <xdr:nvCxnSpPr>
        <xdr:cNvPr id="79" name="直線コネクタ 78"/>
        <xdr:cNvCxnSpPr/>
      </xdr:nvCxnSpPr>
      <xdr:spPr>
        <a:xfrm>
          <a:off x="2908300" y="6607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15603</xdr:rowOff>
    </xdr:from>
    <xdr:to>
      <xdr:col>10</xdr:col>
      <xdr:colOff>165100</xdr:colOff>
      <xdr:row>38</xdr:row>
      <xdr:rowOff>117203</xdr:rowOff>
    </xdr:to>
    <xdr:sp macro="" textlink="">
      <xdr:nvSpPr>
        <xdr:cNvPr id="80" name="楕円 79"/>
        <xdr:cNvSpPr/>
      </xdr:nvSpPr>
      <xdr:spPr>
        <a:xfrm>
          <a:off x="1968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66403</xdr:rowOff>
    </xdr:from>
    <xdr:to>
      <xdr:col>15</xdr:col>
      <xdr:colOff>50800</xdr:colOff>
      <xdr:row>38</xdr:row>
      <xdr:rowOff>92528</xdr:rowOff>
    </xdr:to>
    <xdr:cxnSp macro="">
      <xdr:nvCxnSpPr>
        <xdr:cNvPr id="81" name="直線コネクタ 80"/>
        <xdr:cNvCxnSpPr/>
      </xdr:nvCxnSpPr>
      <xdr:spPr>
        <a:xfrm>
          <a:off x="2019300" y="65815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159294</xdr:rowOff>
    </xdr:from>
    <xdr:to>
      <xdr:col>6</xdr:col>
      <xdr:colOff>38100</xdr:colOff>
      <xdr:row>38</xdr:row>
      <xdr:rowOff>89444</xdr:rowOff>
    </xdr:to>
    <xdr:sp macro="" textlink="">
      <xdr:nvSpPr>
        <xdr:cNvPr id="82" name="楕円 81"/>
        <xdr:cNvSpPr/>
      </xdr:nvSpPr>
      <xdr:spPr>
        <a:xfrm>
          <a:off x="1079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38644</xdr:rowOff>
    </xdr:from>
    <xdr:to>
      <xdr:col>10</xdr:col>
      <xdr:colOff>114300</xdr:colOff>
      <xdr:row>38</xdr:row>
      <xdr:rowOff>66403</xdr:rowOff>
    </xdr:to>
    <xdr:cxnSp macro="">
      <xdr:nvCxnSpPr>
        <xdr:cNvPr id="83" name="直線コネクタ 82"/>
        <xdr:cNvCxnSpPr/>
      </xdr:nvCxnSpPr>
      <xdr:spPr>
        <a:xfrm>
          <a:off x="1130300" y="65537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11266</xdr:rowOff>
    </xdr:from>
    <xdr:ext cx="405111" cy="259045"/>
    <xdr:sp macro="" textlink="">
      <xdr:nvSpPr>
        <xdr:cNvPr id="88" name="n_1mainValue【道路】&#10;有形固定資産減価償却率"/>
        <xdr:cNvSpPr txBox="1"/>
      </xdr:nvSpPr>
      <xdr:spPr>
        <a:xfrm>
          <a:off x="35820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159855</xdr:rowOff>
    </xdr:from>
    <xdr:ext cx="405111" cy="259045"/>
    <xdr:sp macro="" textlink="">
      <xdr:nvSpPr>
        <xdr:cNvPr id="89" name="n_2mainValue【道路】&#10;有形固定資産減価償却率"/>
        <xdr:cNvSpPr txBox="1"/>
      </xdr:nvSpPr>
      <xdr:spPr>
        <a:xfrm>
          <a:off x="2705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133730</xdr:rowOff>
    </xdr:from>
    <xdr:ext cx="405111" cy="259045"/>
    <xdr:sp macro="" textlink="">
      <xdr:nvSpPr>
        <xdr:cNvPr id="90" name="n_3mainValue【道路】&#10;有形固定資産減価償却率"/>
        <xdr:cNvSpPr txBox="1"/>
      </xdr:nvSpPr>
      <xdr:spPr>
        <a:xfrm>
          <a:off x="1816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80571</xdr:rowOff>
    </xdr:from>
    <xdr:ext cx="405111" cy="259045"/>
    <xdr:sp macro="" textlink="">
      <xdr:nvSpPr>
        <xdr:cNvPr id="91" name="n_4mainValue【道路】&#10;有形固定資産減価償却率"/>
        <xdr:cNvSpPr txBox="1"/>
      </xdr:nvSpPr>
      <xdr:spPr>
        <a:xfrm>
          <a:off x="927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59727</xdr:rowOff>
    </xdr:from>
    <xdr:to>
      <xdr:col>55</xdr:col>
      <xdr:colOff>50800</xdr:colOff>
      <xdr:row>40</xdr:row>
      <xdr:rowOff>161327</xdr:rowOff>
    </xdr:to>
    <xdr:sp macro="" textlink="">
      <xdr:nvSpPr>
        <xdr:cNvPr id="129" name="楕円 128"/>
        <xdr:cNvSpPr/>
      </xdr:nvSpPr>
      <xdr:spPr>
        <a:xfrm>
          <a:off x="10426700" y="69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38154</xdr:rowOff>
    </xdr:from>
    <xdr:ext cx="534377" cy="259045"/>
    <xdr:sp macro="" textlink="">
      <xdr:nvSpPr>
        <xdr:cNvPr id="130" name="【道路】&#10;一人当たり延長該当値テキスト"/>
        <xdr:cNvSpPr txBox="1"/>
      </xdr:nvSpPr>
      <xdr:spPr>
        <a:xfrm>
          <a:off x="10515600" y="689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61766</xdr:rowOff>
    </xdr:from>
    <xdr:to>
      <xdr:col>50</xdr:col>
      <xdr:colOff>165100</xdr:colOff>
      <xdr:row>40</xdr:row>
      <xdr:rowOff>163366</xdr:rowOff>
    </xdr:to>
    <xdr:sp macro="" textlink="">
      <xdr:nvSpPr>
        <xdr:cNvPr id="131" name="楕円 130"/>
        <xdr:cNvSpPr/>
      </xdr:nvSpPr>
      <xdr:spPr>
        <a:xfrm>
          <a:off x="9588500" y="69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110527</xdr:rowOff>
    </xdr:from>
    <xdr:to>
      <xdr:col>55</xdr:col>
      <xdr:colOff>0</xdr:colOff>
      <xdr:row>40</xdr:row>
      <xdr:rowOff>112566</xdr:rowOff>
    </xdr:to>
    <xdr:cxnSp macro="">
      <xdr:nvCxnSpPr>
        <xdr:cNvPr id="132" name="直線コネクタ 131"/>
        <xdr:cNvCxnSpPr/>
      </xdr:nvCxnSpPr>
      <xdr:spPr>
        <a:xfrm flipV="1">
          <a:off x="9639300" y="6968527"/>
          <a:ext cx="838200" cy="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62451</xdr:rowOff>
    </xdr:from>
    <xdr:to>
      <xdr:col>46</xdr:col>
      <xdr:colOff>38100</xdr:colOff>
      <xdr:row>40</xdr:row>
      <xdr:rowOff>164051</xdr:rowOff>
    </xdr:to>
    <xdr:sp macro="" textlink="">
      <xdr:nvSpPr>
        <xdr:cNvPr id="133" name="楕円 132"/>
        <xdr:cNvSpPr/>
      </xdr:nvSpPr>
      <xdr:spPr>
        <a:xfrm>
          <a:off x="8699500" y="692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112566</xdr:rowOff>
    </xdr:from>
    <xdr:to>
      <xdr:col>50</xdr:col>
      <xdr:colOff>114300</xdr:colOff>
      <xdr:row>40</xdr:row>
      <xdr:rowOff>113251</xdr:rowOff>
    </xdr:to>
    <xdr:cxnSp macro="">
      <xdr:nvCxnSpPr>
        <xdr:cNvPr id="134" name="直線コネクタ 133"/>
        <xdr:cNvCxnSpPr/>
      </xdr:nvCxnSpPr>
      <xdr:spPr>
        <a:xfrm flipV="1">
          <a:off x="8750300" y="69705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63110</xdr:rowOff>
    </xdr:from>
    <xdr:to>
      <xdr:col>41</xdr:col>
      <xdr:colOff>101600</xdr:colOff>
      <xdr:row>40</xdr:row>
      <xdr:rowOff>164710</xdr:rowOff>
    </xdr:to>
    <xdr:sp macro="" textlink="">
      <xdr:nvSpPr>
        <xdr:cNvPr id="135" name="楕円 134"/>
        <xdr:cNvSpPr/>
      </xdr:nvSpPr>
      <xdr:spPr>
        <a:xfrm>
          <a:off x="7810500" y="69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113251</xdr:rowOff>
    </xdr:from>
    <xdr:to>
      <xdr:col>45</xdr:col>
      <xdr:colOff>177800</xdr:colOff>
      <xdr:row>40</xdr:row>
      <xdr:rowOff>113910</xdr:rowOff>
    </xdr:to>
    <xdr:cxnSp macro="">
      <xdr:nvCxnSpPr>
        <xdr:cNvPr id="136" name="直線コネクタ 135"/>
        <xdr:cNvCxnSpPr/>
      </xdr:nvCxnSpPr>
      <xdr:spPr>
        <a:xfrm flipV="1">
          <a:off x="7861300" y="6971251"/>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63878</xdr:rowOff>
    </xdr:from>
    <xdr:to>
      <xdr:col>36</xdr:col>
      <xdr:colOff>165100</xdr:colOff>
      <xdr:row>40</xdr:row>
      <xdr:rowOff>165478</xdr:rowOff>
    </xdr:to>
    <xdr:sp macro="" textlink="">
      <xdr:nvSpPr>
        <xdr:cNvPr id="137" name="楕円 136"/>
        <xdr:cNvSpPr/>
      </xdr:nvSpPr>
      <xdr:spPr>
        <a:xfrm>
          <a:off x="6921500" y="69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113910</xdr:rowOff>
    </xdr:from>
    <xdr:to>
      <xdr:col>41</xdr:col>
      <xdr:colOff>50800</xdr:colOff>
      <xdr:row>40</xdr:row>
      <xdr:rowOff>114678</xdr:rowOff>
    </xdr:to>
    <xdr:cxnSp macro="">
      <xdr:nvCxnSpPr>
        <xdr:cNvPr id="138" name="直線コネクタ 137"/>
        <xdr:cNvCxnSpPr/>
      </xdr:nvCxnSpPr>
      <xdr:spPr>
        <a:xfrm flipV="1">
          <a:off x="6972300" y="6971910"/>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154493</xdr:rowOff>
    </xdr:from>
    <xdr:ext cx="534377" cy="259045"/>
    <xdr:sp macro="" textlink="">
      <xdr:nvSpPr>
        <xdr:cNvPr id="143" name="n_1mainValue【道路】&#10;一人当たり延長"/>
        <xdr:cNvSpPr txBox="1"/>
      </xdr:nvSpPr>
      <xdr:spPr>
        <a:xfrm>
          <a:off x="9359411" y="701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155178</xdr:rowOff>
    </xdr:from>
    <xdr:ext cx="534377" cy="259045"/>
    <xdr:sp macro="" textlink="">
      <xdr:nvSpPr>
        <xdr:cNvPr id="144" name="n_2mainValue【道路】&#10;一人当たり延長"/>
        <xdr:cNvSpPr txBox="1"/>
      </xdr:nvSpPr>
      <xdr:spPr>
        <a:xfrm>
          <a:off x="8483111" y="701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155837</xdr:rowOff>
    </xdr:from>
    <xdr:ext cx="534377" cy="259045"/>
    <xdr:sp macro="" textlink="">
      <xdr:nvSpPr>
        <xdr:cNvPr id="145" name="n_3mainValue【道路】&#10;一人当たり延長"/>
        <xdr:cNvSpPr txBox="1"/>
      </xdr:nvSpPr>
      <xdr:spPr>
        <a:xfrm>
          <a:off x="7594111" y="70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156605</xdr:rowOff>
    </xdr:from>
    <xdr:ext cx="534377" cy="259045"/>
    <xdr:sp macro="" textlink="">
      <xdr:nvSpPr>
        <xdr:cNvPr id="146" name="n_4mainValue【道路】&#10;一人当たり延長"/>
        <xdr:cNvSpPr txBox="1"/>
      </xdr:nvSpPr>
      <xdr:spPr>
        <a:xfrm>
          <a:off x="6705111" y="701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86" name="楕円 185"/>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90187</xdr:rowOff>
    </xdr:from>
    <xdr:ext cx="405111" cy="259045"/>
    <xdr:sp macro="" textlink="">
      <xdr:nvSpPr>
        <xdr:cNvPr id="187" name="【橋りょう・トンネル】&#10;有形固定資産減価償却率該当値テキスト"/>
        <xdr:cNvSpPr txBox="1"/>
      </xdr:nvSpPr>
      <xdr:spPr>
        <a:xfrm>
          <a:off x="4673600" y="10377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33020</xdr:rowOff>
    </xdr:from>
    <xdr:to>
      <xdr:col>20</xdr:col>
      <xdr:colOff>38100</xdr:colOff>
      <xdr:row>61</xdr:row>
      <xdr:rowOff>134620</xdr:rowOff>
    </xdr:to>
    <xdr:sp macro="" textlink="">
      <xdr:nvSpPr>
        <xdr:cNvPr id="188" name="楕円 187"/>
        <xdr:cNvSpPr/>
      </xdr:nvSpPr>
      <xdr:spPr>
        <a:xfrm>
          <a:off x="3746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83820</xdr:rowOff>
    </xdr:from>
    <xdr:to>
      <xdr:col>24</xdr:col>
      <xdr:colOff>63500</xdr:colOff>
      <xdr:row>61</xdr:row>
      <xdr:rowOff>118110</xdr:rowOff>
    </xdr:to>
    <xdr:cxnSp macro="">
      <xdr:nvCxnSpPr>
        <xdr:cNvPr id="189" name="直線コネクタ 188"/>
        <xdr:cNvCxnSpPr/>
      </xdr:nvCxnSpPr>
      <xdr:spPr>
        <a:xfrm>
          <a:off x="3797300" y="10542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168275</xdr:rowOff>
    </xdr:from>
    <xdr:to>
      <xdr:col>15</xdr:col>
      <xdr:colOff>101600</xdr:colOff>
      <xdr:row>61</xdr:row>
      <xdr:rowOff>98425</xdr:rowOff>
    </xdr:to>
    <xdr:sp macro="" textlink="">
      <xdr:nvSpPr>
        <xdr:cNvPr id="190" name="楕円 189"/>
        <xdr:cNvSpPr/>
      </xdr:nvSpPr>
      <xdr:spPr>
        <a:xfrm>
          <a:off x="2857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47625</xdr:rowOff>
    </xdr:from>
    <xdr:to>
      <xdr:col>19</xdr:col>
      <xdr:colOff>177800</xdr:colOff>
      <xdr:row>61</xdr:row>
      <xdr:rowOff>83820</xdr:rowOff>
    </xdr:to>
    <xdr:cxnSp macro="">
      <xdr:nvCxnSpPr>
        <xdr:cNvPr id="191" name="直線コネクタ 190"/>
        <xdr:cNvCxnSpPr/>
      </xdr:nvCxnSpPr>
      <xdr:spPr>
        <a:xfrm>
          <a:off x="2908300" y="10506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2" name="楕円 191"/>
        <xdr:cNvSpPr/>
      </xdr:nvSpPr>
      <xdr:spPr>
        <a:xfrm>
          <a:off x="196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61</xdr:row>
      <xdr:rowOff>47625</xdr:rowOff>
    </xdr:to>
    <xdr:cxnSp macro="">
      <xdr:nvCxnSpPr>
        <xdr:cNvPr id="193" name="直線コネクタ 192"/>
        <xdr:cNvCxnSpPr/>
      </xdr:nvCxnSpPr>
      <xdr:spPr>
        <a:xfrm>
          <a:off x="2019300" y="1047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59690</xdr:rowOff>
    </xdr:from>
    <xdr:to>
      <xdr:col>6</xdr:col>
      <xdr:colOff>38100</xdr:colOff>
      <xdr:row>60</xdr:row>
      <xdr:rowOff>161290</xdr:rowOff>
    </xdr:to>
    <xdr:sp macro="" textlink="">
      <xdr:nvSpPr>
        <xdr:cNvPr id="194" name="楕円 193"/>
        <xdr:cNvSpPr/>
      </xdr:nvSpPr>
      <xdr:spPr>
        <a:xfrm>
          <a:off x="1079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110490</xdr:rowOff>
    </xdr:from>
    <xdr:to>
      <xdr:col>10</xdr:col>
      <xdr:colOff>114300</xdr:colOff>
      <xdr:row>61</xdr:row>
      <xdr:rowOff>13335</xdr:rowOff>
    </xdr:to>
    <xdr:cxnSp macro="">
      <xdr:nvCxnSpPr>
        <xdr:cNvPr id="195" name="直線コネクタ 194"/>
        <xdr:cNvCxnSpPr/>
      </xdr:nvCxnSpPr>
      <xdr:spPr>
        <a:xfrm>
          <a:off x="1130300" y="103974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151147</xdr:rowOff>
    </xdr:from>
    <xdr:ext cx="405111" cy="259045"/>
    <xdr:sp macro="" textlink="">
      <xdr:nvSpPr>
        <xdr:cNvPr id="200" name="n_1mainValue【橋りょう・トンネル】&#10;有形固定資産減価償却率"/>
        <xdr:cNvSpPr txBox="1"/>
      </xdr:nvSpPr>
      <xdr:spPr>
        <a:xfrm>
          <a:off x="3582044"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114952</xdr:rowOff>
    </xdr:from>
    <xdr:ext cx="405111" cy="259045"/>
    <xdr:sp macro="" textlink="">
      <xdr:nvSpPr>
        <xdr:cNvPr id="201" name="n_2mainValue【橋りょう・トンネル】&#10;有形固定資産減価償却率"/>
        <xdr:cNvSpPr txBox="1"/>
      </xdr:nvSpPr>
      <xdr:spPr>
        <a:xfrm>
          <a:off x="2705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80662</xdr:rowOff>
    </xdr:from>
    <xdr:ext cx="405111" cy="259045"/>
    <xdr:sp macro="" textlink="">
      <xdr:nvSpPr>
        <xdr:cNvPr id="202" name="n_3mainValue【橋りょう・トンネル】&#10;有形固定資産減価償却率"/>
        <xdr:cNvSpPr txBox="1"/>
      </xdr:nvSpPr>
      <xdr:spPr>
        <a:xfrm>
          <a:off x="1816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6367</xdr:rowOff>
    </xdr:from>
    <xdr:ext cx="405111" cy="259045"/>
    <xdr:sp macro="" textlink="">
      <xdr:nvSpPr>
        <xdr:cNvPr id="203" name="n_4mainValue【橋りょう・トンネル】&#10;有形固定資産減価償却率"/>
        <xdr:cNvSpPr txBox="1"/>
      </xdr:nvSpPr>
      <xdr:spPr>
        <a:xfrm>
          <a:off x="927744"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74440</xdr:rowOff>
    </xdr:from>
    <xdr:to>
      <xdr:col>55</xdr:col>
      <xdr:colOff>50800</xdr:colOff>
      <xdr:row>63</xdr:row>
      <xdr:rowOff>4590</xdr:rowOff>
    </xdr:to>
    <xdr:sp macro="" textlink="">
      <xdr:nvSpPr>
        <xdr:cNvPr id="241" name="楕円 240"/>
        <xdr:cNvSpPr/>
      </xdr:nvSpPr>
      <xdr:spPr>
        <a:xfrm>
          <a:off x="10426700" y="107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52867</xdr:rowOff>
    </xdr:from>
    <xdr:ext cx="599010" cy="259045"/>
    <xdr:sp macro="" textlink="">
      <xdr:nvSpPr>
        <xdr:cNvPr id="242" name="【橋りょう・トンネル】&#10;一人当たり有形固定資産（償却資産）額該当値テキスト"/>
        <xdr:cNvSpPr txBox="1"/>
      </xdr:nvSpPr>
      <xdr:spPr>
        <a:xfrm>
          <a:off x="10515600" y="1068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75095</xdr:rowOff>
    </xdr:from>
    <xdr:to>
      <xdr:col>50</xdr:col>
      <xdr:colOff>165100</xdr:colOff>
      <xdr:row>63</xdr:row>
      <xdr:rowOff>5245</xdr:rowOff>
    </xdr:to>
    <xdr:sp macro="" textlink="">
      <xdr:nvSpPr>
        <xdr:cNvPr id="243" name="楕円 242"/>
        <xdr:cNvSpPr/>
      </xdr:nvSpPr>
      <xdr:spPr>
        <a:xfrm>
          <a:off x="9588500" y="1070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125240</xdr:rowOff>
    </xdr:from>
    <xdr:to>
      <xdr:col>55</xdr:col>
      <xdr:colOff>0</xdr:colOff>
      <xdr:row>62</xdr:row>
      <xdr:rowOff>125895</xdr:rowOff>
    </xdr:to>
    <xdr:cxnSp macro="">
      <xdr:nvCxnSpPr>
        <xdr:cNvPr id="244" name="直線コネクタ 243"/>
        <xdr:cNvCxnSpPr/>
      </xdr:nvCxnSpPr>
      <xdr:spPr>
        <a:xfrm flipV="1">
          <a:off x="9639300" y="10755140"/>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75712</xdr:rowOff>
    </xdr:from>
    <xdr:to>
      <xdr:col>46</xdr:col>
      <xdr:colOff>38100</xdr:colOff>
      <xdr:row>63</xdr:row>
      <xdr:rowOff>5862</xdr:rowOff>
    </xdr:to>
    <xdr:sp macro="" textlink="">
      <xdr:nvSpPr>
        <xdr:cNvPr id="245" name="楕円 244"/>
        <xdr:cNvSpPr/>
      </xdr:nvSpPr>
      <xdr:spPr>
        <a:xfrm>
          <a:off x="8699500" y="1070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125895</xdr:rowOff>
    </xdr:from>
    <xdr:to>
      <xdr:col>50</xdr:col>
      <xdr:colOff>114300</xdr:colOff>
      <xdr:row>62</xdr:row>
      <xdr:rowOff>126512</xdr:rowOff>
    </xdr:to>
    <xdr:cxnSp macro="">
      <xdr:nvCxnSpPr>
        <xdr:cNvPr id="246" name="直線コネクタ 245"/>
        <xdr:cNvCxnSpPr/>
      </xdr:nvCxnSpPr>
      <xdr:spPr>
        <a:xfrm flipV="1">
          <a:off x="8750300" y="10755795"/>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76535</xdr:rowOff>
    </xdr:from>
    <xdr:to>
      <xdr:col>41</xdr:col>
      <xdr:colOff>101600</xdr:colOff>
      <xdr:row>63</xdr:row>
      <xdr:rowOff>6685</xdr:rowOff>
    </xdr:to>
    <xdr:sp macro="" textlink="">
      <xdr:nvSpPr>
        <xdr:cNvPr id="247" name="楕円 246"/>
        <xdr:cNvSpPr/>
      </xdr:nvSpPr>
      <xdr:spPr>
        <a:xfrm>
          <a:off x="7810500" y="1070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126512</xdr:rowOff>
    </xdr:from>
    <xdr:to>
      <xdr:col>45</xdr:col>
      <xdr:colOff>177800</xdr:colOff>
      <xdr:row>62</xdr:row>
      <xdr:rowOff>127335</xdr:rowOff>
    </xdr:to>
    <xdr:cxnSp macro="">
      <xdr:nvCxnSpPr>
        <xdr:cNvPr id="248" name="直線コネクタ 247"/>
        <xdr:cNvCxnSpPr/>
      </xdr:nvCxnSpPr>
      <xdr:spPr>
        <a:xfrm flipV="1">
          <a:off x="7861300" y="1075641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121272</xdr:rowOff>
    </xdr:from>
    <xdr:to>
      <xdr:col>36</xdr:col>
      <xdr:colOff>165100</xdr:colOff>
      <xdr:row>63</xdr:row>
      <xdr:rowOff>51422</xdr:rowOff>
    </xdr:to>
    <xdr:sp macro="" textlink="">
      <xdr:nvSpPr>
        <xdr:cNvPr id="249" name="楕円 248"/>
        <xdr:cNvSpPr/>
      </xdr:nvSpPr>
      <xdr:spPr>
        <a:xfrm>
          <a:off x="6921500" y="107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127335</xdr:rowOff>
    </xdr:from>
    <xdr:to>
      <xdr:col>41</xdr:col>
      <xdr:colOff>50800</xdr:colOff>
      <xdr:row>63</xdr:row>
      <xdr:rowOff>622</xdr:rowOff>
    </xdr:to>
    <xdr:cxnSp macro="">
      <xdr:nvCxnSpPr>
        <xdr:cNvPr id="250" name="直線コネクタ 249"/>
        <xdr:cNvCxnSpPr/>
      </xdr:nvCxnSpPr>
      <xdr:spPr>
        <a:xfrm flipV="1">
          <a:off x="6972300" y="10757235"/>
          <a:ext cx="8890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5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167822</xdr:rowOff>
    </xdr:from>
    <xdr:ext cx="599010" cy="259045"/>
    <xdr:sp macro="" textlink="">
      <xdr:nvSpPr>
        <xdr:cNvPr id="255" name="n_1mainValue【橋りょう・トンネル】&#10;一人当たり有形固定資産（償却資産）額"/>
        <xdr:cNvSpPr txBox="1"/>
      </xdr:nvSpPr>
      <xdr:spPr>
        <a:xfrm>
          <a:off x="9327095" y="1079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168439</xdr:rowOff>
    </xdr:from>
    <xdr:ext cx="599010" cy="259045"/>
    <xdr:sp macro="" textlink="">
      <xdr:nvSpPr>
        <xdr:cNvPr id="256" name="n_2mainValue【橋りょう・トンネル】&#10;一人当たり有形固定資産（償却資産）額"/>
        <xdr:cNvSpPr txBox="1"/>
      </xdr:nvSpPr>
      <xdr:spPr>
        <a:xfrm>
          <a:off x="8450795" y="1079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169262</xdr:rowOff>
    </xdr:from>
    <xdr:ext cx="599010" cy="259045"/>
    <xdr:sp macro="" textlink="">
      <xdr:nvSpPr>
        <xdr:cNvPr id="257" name="n_3mainValue【橋りょう・トンネル】&#10;一人当たり有形固定資産（償却資産）額"/>
        <xdr:cNvSpPr txBox="1"/>
      </xdr:nvSpPr>
      <xdr:spPr>
        <a:xfrm>
          <a:off x="7561795" y="1079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42549</xdr:rowOff>
    </xdr:from>
    <xdr:ext cx="599010" cy="259045"/>
    <xdr:sp macro="" textlink="">
      <xdr:nvSpPr>
        <xdr:cNvPr id="258" name="n_4mainValue【橋りょう・トンネル】&#10;一人当たり有形固定資産（償却資産）額"/>
        <xdr:cNvSpPr txBox="1"/>
      </xdr:nvSpPr>
      <xdr:spPr>
        <a:xfrm>
          <a:off x="6672795" y="1084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9" name="楕円 298"/>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0"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61595</xdr:rowOff>
    </xdr:from>
    <xdr:to>
      <xdr:col>20</xdr:col>
      <xdr:colOff>38100</xdr:colOff>
      <xdr:row>86</xdr:row>
      <xdr:rowOff>163195</xdr:rowOff>
    </xdr:to>
    <xdr:sp macro="" textlink="">
      <xdr:nvSpPr>
        <xdr:cNvPr id="301" name="楕円 300"/>
        <xdr:cNvSpPr/>
      </xdr:nvSpPr>
      <xdr:spPr>
        <a:xfrm>
          <a:off x="3746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112395</xdr:rowOff>
    </xdr:from>
    <xdr:to>
      <xdr:col>24</xdr:col>
      <xdr:colOff>63500</xdr:colOff>
      <xdr:row>86</xdr:row>
      <xdr:rowOff>114300</xdr:rowOff>
    </xdr:to>
    <xdr:cxnSp macro="">
      <xdr:nvCxnSpPr>
        <xdr:cNvPr id="302" name="直線コネクタ 301"/>
        <xdr:cNvCxnSpPr/>
      </xdr:nvCxnSpPr>
      <xdr:spPr>
        <a:xfrm>
          <a:off x="3797300" y="148570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59689</xdr:rowOff>
    </xdr:from>
    <xdr:to>
      <xdr:col>15</xdr:col>
      <xdr:colOff>101600</xdr:colOff>
      <xdr:row>86</xdr:row>
      <xdr:rowOff>161289</xdr:rowOff>
    </xdr:to>
    <xdr:sp macro="" textlink="">
      <xdr:nvSpPr>
        <xdr:cNvPr id="303" name="楕円 302"/>
        <xdr:cNvSpPr/>
      </xdr:nvSpPr>
      <xdr:spPr>
        <a:xfrm>
          <a:off x="2857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110489</xdr:rowOff>
    </xdr:from>
    <xdr:to>
      <xdr:col>19</xdr:col>
      <xdr:colOff>177800</xdr:colOff>
      <xdr:row>86</xdr:row>
      <xdr:rowOff>112395</xdr:rowOff>
    </xdr:to>
    <xdr:cxnSp macro="">
      <xdr:nvCxnSpPr>
        <xdr:cNvPr id="304" name="直線コネクタ 303"/>
        <xdr:cNvCxnSpPr/>
      </xdr:nvCxnSpPr>
      <xdr:spPr>
        <a:xfrm>
          <a:off x="2908300" y="148551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57786</xdr:rowOff>
    </xdr:from>
    <xdr:to>
      <xdr:col>10</xdr:col>
      <xdr:colOff>165100</xdr:colOff>
      <xdr:row>86</xdr:row>
      <xdr:rowOff>159386</xdr:rowOff>
    </xdr:to>
    <xdr:sp macro="" textlink="">
      <xdr:nvSpPr>
        <xdr:cNvPr id="305" name="楕円 304"/>
        <xdr:cNvSpPr/>
      </xdr:nvSpPr>
      <xdr:spPr>
        <a:xfrm>
          <a:off x="1968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108586</xdr:rowOff>
    </xdr:from>
    <xdr:to>
      <xdr:col>15</xdr:col>
      <xdr:colOff>50800</xdr:colOff>
      <xdr:row>86</xdr:row>
      <xdr:rowOff>110489</xdr:rowOff>
    </xdr:to>
    <xdr:cxnSp macro="">
      <xdr:nvCxnSpPr>
        <xdr:cNvPr id="306" name="直線コネクタ 305"/>
        <xdr:cNvCxnSpPr/>
      </xdr:nvCxnSpPr>
      <xdr:spPr>
        <a:xfrm>
          <a:off x="2019300" y="148532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55880</xdr:rowOff>
    </xdr:from>
    <xdr:to>
      <xdr:col>6</xdr:col>
      <xdr:colOff>38100</xdr:colOff>
      <xdr:row>86</xdr:row>
      <xdr:rowOff>157480</xdr:rowOff>
    </xdr:to>
    <xdr:sp macro="" textlink="">
      <xdr:nvSpPr>
        <xdr:cNvPr id="307" name="楕円 306"/>
        <xdr:cNvSpPr/>
      </xdr:nvSpPr>
      <xdr:spPr>
        <a:xfrm>
          <a:off x="1079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106680</xdr:rowOff>
    </xdr:from>
    <xdr:to>
      <xdr:col>10</xdr:col>
      <xdr:colOff>114300</xdr:colOff>
      <xdr:row>86</xdr:row>
      <xdr:rowOff>108586</xdr:rowOff>
    </xdr:to>
    <xdr:cxnSp macro="">
      <xdr:nvCxnSpPr>
        <xdr:cNvPr id="308" name="直線コネクタ 307"/>
        <xdr:cNvCxnSpPr/>
      </xdr:nvCxnSpPr>
      <xdr:spPr>
        <a:xfrm>
          <a:off x="1130300" y="148513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154322</xdr:rowOff>
    </xdr:from>
    <xdr:ext cx="405111" cy="259045"/>
    <xdr:sp macro="" textlink="">
      <xdr:nvSpPr>
        <xdr:cNvPr id="313" name="n_1mainValue【公営住宅】&#10;有形固定資産減価償却率"/>
        <xdr:cNvSpPr txBox="1"/>
      </xdr:nvSpPr>
      <xdr:spPr>
        <a:xfrm>
          <a:off x="35820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152416</xdr:rowOff>
    </xdr:from>
    <xdr:ext cx="405111" cy="259045"/>
    <xdr:sp macro="" textlink="">
      <xdr:nvSpPr>
        <xdr:cNvPr id="314" name="n_2mainValue【公営住宅】&#10;有形固定資産減価償却率"/>
        <xdr:cNvSpPr txBox="1"/>
      </xdr:nvSpPr>
      <xdr:spPr>
        <a:xfrm>
          <a:off x="2705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150513</xdr:rowOff>
    </xdr:from>
    <xdr:ext cx="405111" cy="259045"/>
    <xdr:sp macro="" textlink="">
      <xdr:nvSpPr>
        <xdr:cNvPr id="315" name="n_3mainValue【公営住宅】&#10;有形固定資産減価償却率"/>
        <xdr:cNvSpPr txBox="1"/>
      </xdr:nvSpPr>
      <xdr:spPr>
        <a:xfrm>
          <a:off x="18167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148607</xdr:rowOff>
    </xdr:from>
    <xdr:ext cx="405111" cy="259045"/>
    <xdr:sp macro="" textlink="">
      <xdr:nvSpPr>
        <xdr:cNvPr id="316" name="n_4mainValue【公営住宅】&#10;有形固定資産減価償却率"/>
        <xdr:cNvSpPr txBox="1"/>
      </xdr:nvSpPr>
      <xdr:spPr>
        <a:xfrm>
          <a:off x="927744"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143433</xdr:rowOff>
    </xdr:from>
    <xdr:to>
      <xdr:col>55</xdr:col>
      <xdr:colOff>50800</xdr:colOff>
      <xdr:row>86</xdr:row>
      <xdr:rowOff>73583</xdr:rowOff>
    </xdr:to>
    <xdr:sp macro="" textlink="">
      <xdr:nvSpPr>
        <xdr:cNvPr id="354" name="楕円 353"/>
        <xdr:cNvSpPr/>
      </xdr:nvSpPr>
      <xdr:spPr>
        <a:xfrm>
          <a:off x="104267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79020</xdr:rowOff>
    </xdr:from>
    <xdr:ext cx="469744" cy="259045"/>
    <xdr:sp macro="" textlink="">
      <xdr:nvSpPr>
        <xdr:cNvPr id="355" name="【公営住宅】&#10;一人当たり面積該当値テキスト"/>
        <xdr:cNvSpPr txBox="1"/>
      </xdr:nvSpPr>
      <xdr:spPr>
        <a:xfrm>
          <a:off x="10515600" y="1465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143480</xdr:rowOff>
    </xdr:from>
    <xdr:to>
      <xdr:col>50</xdr:col>
      <xdr:colOff>165100</xdr:colOff>
      <xdr:row>86</xdr:row>
      <xdr:rowOff>73630</xdr:rowOff>
    </xdr:to>
    <xdr:sp macro="" textlink="">
      <xdr:nvSpPr>
        <xdr:cNvPr id="356" name="楕円 355"/>
        <xdr:cNvSpPr/>
      </xdr:nvSpPr>
      <xdr:spPr>
        <a:xfrm>
          <a:off x="95885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22783</xdr:rowOff>
    </xdr:from>
    <xdr:to>
      <xdr:col>55</xdr:col>
      <xdr:colOff>0</xdr:colOff>
      <xdr:row>86</xdr:row>
      <xdr:rowOff>22830</xdr:rowOff>
    </xdr:to>
    <xdr:cxnSp macro="">
      <xdr:nvCxnSpPr>
        <xdr:cNvPr id="357" name="直線コネクタ 356"/>
        <xdr:cNvCxnSpPr/>
      </xdr:nvCxnSpPr>
      <xdr:spPr>
        <a:xfrm flipV="1">
          <a:off x="9639300" y="14767483"/>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143205</xdr:rowOff>
    </xdr:from>
    <xdr:to>
      <xdr:col>46</xdr:col>
      <xdr:colOff>38100</xdr:colOff>
      <xdr:row>86</xdr:row>
      <xdr:rowOff>73355</xdr:rowOff>
    </xdr:to>
    <xdr:sp macro="" textlink="">
      <xdr:nvSpPr>
        <xdr:cNvPr id="358" name="楕円 357"/>
        <xdr:cNvSpPr/>
      </xdr:nvSpPr>
      <xdr:spPr>
        <a:xfrm>
          <a:off x="8699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22555</xdr:rowOff>
    </xdr:from>
    <xdr:to>
      <xdr:col>50</xdr:col>
      <xdr:colOff>114300</xdr:colOff>
      <xdr:row>86</xdr:row>
      <xdr:rowOff>22830</xdr:rowOff>
    </xdr:to>
    <xdr:cxnSp macro="">
      <xdr:nvCxnSpPr>
        <xdr:cNvPr id="359" name="直線コネクタ 358"/>
        <xdr:cNvCxnSpPr/>
      </xdr:nvCxnSpPr>
      <xdr:spPr>
        <a:xfrm>
          <a:off x="8750300" y="1476725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143250</xdr:rowOff>
    </xdr:from>
    <xdr:to>
      <xdr:col>41</xdr:col>
      <xdr:colOff>101600</xdr:colOff>
      <xdr:row>86</xdr:row>
      <xdr:rowOff>73400</xdr:rowOff>
    </xdr:to>
    <xdr:sp macro="" textlink="">
      <xdr:nvSpPr>
        <xdr:cNvPr id="360" name="楕円 359"/>
        <xdr:cNvSpPr/>
      </xdr:nvSpPr>
      <xdr:spPr>
        <a:xfrm>
          <a:off x="7810500" y="14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22555</xdr:rowOff>
    </xdr:from>
    <xdr:to>
      <xdr:col>45</xdr:col>
      <xdr:colOff>177800</xdr:colOff>
      <xdr:row>86</xdr:row>
      <xdr:rowOff>22600</xdr:rowOff>
    </xdr:to>
    <xdr:cxnSp macro="">
      <xdr:nvCxnSpPr>
        <xdr:cNvPr id="361" name="直線コネクタ 360"/>
        <xdr:cNvCxnSpPr/>
      </xdr:nvCxnSpPr>
      <xdr:spPr>
        <a:xfrm flipV="1">
          <a:off x="7861300" y="1476725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143342</xdr:rowOff>
    </xdr:from>
    <xdr:to>
      <xdr:col>36</xdr:col>
      <xdr:colOff>165100</xdr:colOff>
      <xdr:row>86</xdr:row>
      <xdr:rowOff>73492</xdr:rowOff>
    </xdr:to>
    <xdr:sp macro="" textlink="">
      <xdr:nvSpPr>
        <xdr:cNvPr id="362" name="楕円 361"/>
        <xdr:cNvSpPr/>
      </xdr:nvSpPr>
      <xdr:spPr>
        <a:xfrm>
          <a:off x="6921500" y="1471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22600</xdr:rowOff>
    </xdr:from>
    <xdr:to>
      <xdr:col>41</xdr:col>
      <xdr:colOff>50800</xdr:colOff>
      <xdr:row>86</xdr:row>
      <xdr:rowOff>22692</xdr:rowOff>
    </xdr:to>
    <xdr:cxnSp macro="">
      <xdr:nvCxnSpPr>
        <xdr:cNvPr id="363" name="直線コネクタ 362"/>
        <xdr:cNvCxnSpPr/>
      </xdr:nvCxnSpPr>
      <xdr:spPr>
        <a:xfrm flipV="1">
          <a:off x="6972300" y="14767300"/>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67"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64757</xdr:rowOff>
    </xdr:from>
    <xdr:ext cx="469744" cy="259045"/>
    <xdr:sp macro="" textlink="">
      <xdr:nvSpPr>
        <xdr:cNvPr id="368" name="n_1mainValue【公営住宅】&#10;一人当たり面積"/>
        <xdr:cNvSpPr txBox="1"/>
      </xdr:nvSpPr>
      <xdr:spPr>
        <a:xfrm>
          <a:off x="9391727" y="148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64482</xdr:rowOff>
    </xdr:from>
    <xdr:ext cx="469744" cy="259045"/>
    <xdr:sp macro="" textlink="">
      <xdr:nvSpPr>
        <xdr:cNvPr id="369" name="n_2mainValue【公営住宅】&#10;一人当たり面積"/>
        <xdr:cNvSpPr txBox="1"/>
      </xdr:nvSpPr>
      <xdr:spPr>
        <a:xfrm>
          <a:off x="8515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64527</xdr:rowOff>
    </xdr:from>
    <xdr:ext cx="469744" cy="259045"/>
    <xdr:sp macro="" textlink="">
      <xdr:nvSpPr>
        <xdr:cNvPr id="370" name="n_3mainValue【公営住宅】&#10;一人当たり面積"/>
        <xdr:cNvSpPr txBox="1"/>
      </xdr:nvSpPr>
      <xdr:spPr>
        <a:xfrm>
          <a:off x="7626427" y="14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64619</xdr:rowOff>
    </xdr:from>
    <xdr:ext cx="469744" cy="259045"/>
    <xdr:sp macro="" textlink="">
      <xdr:nvSpPr>
        <xdr:cNvPr id="371" name="n_4mainValue【公営住宅】&#10;一人当たり面積"/>
        <xdr:cNvSpPr txBox="1"/>
      </xdr:nvSpPr>
      <xdr:spPr>
        <a:xfrm>
          <a:off x="6737427" y="148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17"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22" name="フローチャート: 判断 42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28" name="楕円 427"/>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29" name="【認定こども園・幼稚園・保育所】&#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430" name="楕円 429"/>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158115</xdr:rowOff>
    </xdr:to>
    <xdr:cxnSp macro="">
      <xdr:nvCxnSpPr>
        <xdr:cNvPr id="431" name="直線コネクタ 430"/>
        <xdr:cNvCxnSpPr/>
      </xdr:nvCxnSpPr>
      <xdr:spPr>
        <a:xfrm flipV="1">
          <a:off x="15481300" y="628269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55880</xdr:rowOff>
    </xdr:from>
    <xdr:to>
      <xdr:col>76</xdr:col>
      <xdr:colOff>165100</xdr:colOff>
      <xdr:row>36</xdr:row>
      <xdr:rowOff>157480</xdr:rowOff>
    </xdr:to>
    <xdr:sp macro="" textlink="">
      <xdr:nvSpPr>
        <xdr:cNvPr id="432" name="楕円 431"/>
        <xdr:cNvSpPr/>
      </xdr:nvSpPr>
      <xdr:spPr>
        <a:xfrm>
          <a:off x="14541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106680</xdr:rowOff>
    </xdr:from>
    <xdr:to>
      <xdr:col>81</xdr:col>
      <xdr:colOff>50800</xdr:colOff>
      <xdr:row>36</xdr:row>
      <xdr:rowOff>158115</xdr:rowOff>
    </xdr:to>
    <xdr:cxnSp macro="">
      <xdr:nvCxnSpPr>
        <xdr:cNvPr id="433" name="直線コネクタ 432"/>
        <xdr:cNvCxnSpPr/>
      </xdr:nvCxnSpPr>
      <xdr:spPr>
        <a:xfrm>
          <a:off x="14592300" y="62788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53975</xdr:rowOff>
    </xdr:from>
    <xdr:to>
      <xdr:col>72</xdr:col>
      <xdr:colOff>38100</xdr:colOff>
      <xdr:row>38</xdr:row>
      <xdr:rowOff>155575</xdr:rowOff>
    </xdr:to>
    <xdr:sp macro="" textlink="">
      <xdr:nvSpPr>
        <xdr:cNvPr id="434" name="楕円 433"/>
        <xdr:cNvSpPr/>
      </xdr:nvSpPr>
      <xdr:spPr>
        <a:xfrm>
          <a:off x="13652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106680</xdr:rowOff>
    </xdr:from>
    <xdr:to>
      <xdr:col>76</xdr:col>
      <xdr:colOff>114300</xdr:colOff>
      <xdr:row>38</xdr:row>
      <xdr:rowOff>104775</xdr:rowOff>
    </xdr:to>
    <xdr:cxnSp macro="">
      <xdr:nvCxnSpPr>
        <xdr:cNvPr id="435" name="直線コネクタ 434"/>
        <xdr:cNvCxnSpPr/>
      </xdr:nvCxnSpPr>
      <xdr:spPr>
        <a:xfrm flipV="1">
          <a:off x="13703300" y="6278880"/>
          <a:ext cx="8890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17780</xdr:rowOff>
    </xdr:from>
    <xdr:to>
      <xdr:col>67</xdr:col>
      <xdr:colOff>101600</xdr:colOff>
      <xdr:row>38</xdr:row>
      <xdr:rowOff>119380</xdr:rowOff>
    </xdr:to>
    <xdr:sp macro="" textlink="">
      <xdr:nvSpPr>
        <xdr:cNvPr id="436" name="楕円 435"/>
        <xdr:cNvSpPr/>
      </xdr:nvSpPr>
      <xdr:spPr>
        <a:xfrm>
          <a:off x="12763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68580</xdr:rowOff>
    </xdr:from>
    <xdr:to>
      <xdr:col>71</xdr:col>
      <xdr:colOff>177800</xdr:colOff>
      <xdr:row>38</xdr:row>
      <xdr:rowOff>104775</xdr:rowOff>
    </xdr:to>
    <xdr:cxnSp macro="">
      <xdr:nvCxnSpPr>
        <xdr:cNvPr id="437" name="直線コネクタ 436"/>
        <xdr:cNvCxnSpPr/>
      </xdr:nvCxnSpPr>
      <xdr:spPr>
        <a:xfrm>
          <a:off x="12814300" y="658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3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39" name="n_2aveValue【認定こども園・幼稚園・保育所】&#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4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53992</xdr:rowOff>
    </xdr:from>
    <xdr:ext cx="405111" cy="259045"/>
    <xdr:sp macro="" textlink="">
      <xdr:nvSpPr>
        <xdr:cNvPr id="442" name="n_1mainValue【認定こども園・幼稚園・保育所】&#10;有形固定資産減価償却率"/>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2557</xdr:rowOff>
    </xdr:from>
    <xdr:ext cx="405111" cy="259045"/>
    <xdr:sp macro="" textlink="">
      <xdr:nvSpPr>
        <xdr:cNvPr id="443" name="n_2mainValue【認定こども園・幼稚園・保育所】&#10;有形固定資産減価償却率"/>
        <xdr:cNvSpPr txBox="1"/>
      </xdr:nvSpPr>
      <xdr:spPr>
        <a:xfrm>
          <a:off x="1438974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146702</xdr:rowOff>
    </xdr:from>
    <xdr:ext cx="405111" cy="259045"/>
    <xdr:sp macro="" textlink="">
      <xdr:nvSpPr>
        <xdr:cNvPr id="444" name="n_3mainValue【認定こども園・幼稚園・保育所】&#10;有形固定資産減価償却率"/>
        <xdr:cNvSpPr txBox="1"/>
      </xdr:nvSpPr>
      <xdr:spPr>
        <a:xfrm>
          <a:off x="13500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110507</xdr:rowOff>
    </xdr:from>
    <xdr:ext cx="405111" cy="259045"/>
    <xdr:sp macro="" textlink="">
      <xdr:nvSpPr>
        <xdr:cNvPr id="445" name="n_4mainValue【認定こども園・幼稚園・保育所】&#10;有形固定資産減価償却率"/>
        <xdr:cNvSpPr txBox="1"/>
      </xdr:nvSpPr>
      <xdr:spPr>
        <a:xfrm>
          <a:off x="12611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130556</xdr:rowOff>
    </xdr:from>
    <xdr:to>
      <xdr:col>116</xdr:col>
      <xdr:colOff>114300</xdr:colOff>
      <xdr:row>39</xdr:row>
      <xdr:rowOff>60706</xdr:rowOff>
    </xdr:to>
    <xdr:sp macro="" textlink="">
      <xdr:nvSpPr>
        <xdr:cNvPr id="483" name="楕円 482"/>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153433</xdr:rowOff>
    </xdr:from>
    <xdr:ext cx="469744" cy="259045"/>
    <xdr:sp macro="" textlink="">
      <xdr:nvSpPr>
        <xdr:cNvPr id="484" name="【認定こども園・幼稚園・保育所】&#10;一人当たり面積該当値テキスト"/>
        <xdr:cNvSpPr txBox="1"/>
      </xdr:nvSpPr>
      <xdr:spPr>
        <a:xfrm>
          <a:off x="22199600" y="649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68834</xdr:rowOff>
    </xdr:from>
    <xdr:to>
      <xdr:col>112</xdr:col>
      <xdr:colOff>38100</xdr:colOff>
      <xdr:row>38</xdr:row>
      <xdr:rowOff>170434</xdr:rowOff>
    </xdr:to>
    <xdr:sp macro="" textlink="">
      <xdr:nvSpPr>
        <xdr:cNvPr id="485" name="楕円 484"/>
        <xdr:cNvSpPr/>
      </xdr:nvSpPr>
      <xdr:spPr>
        <a:xfrm>
          <a:off x="212725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119634</xdr:rowOff>
    </xdr:from>
    <xdr:to>
      <xdr:col>116</xdr:col>
      <xdr:colOff>63500</xdr:colOff>
      <xdr:row>39</xdr:row>
      <xdr:rowOff>9906</xdr:rowOff>
    </xdr:to>
    <xdr:cxnSp macro="">
      <xdr:nvCxnSpPr>
        <xdr:cNvPr id="486" name="直線コネクタ 485"/>
        <xdr:cNvCxnSpPr/>
      </xdr:nvCxnSpPr>
      <xdr:spPr>
        <a:xfrm>
          <a:off x="21323300" y="663473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73406</xdr:rowOff>
    </xdr:from>
    <xdr:to>
      <xdr:col>107</xdr:col>
      <xdr:colOff>101600</xdr:colOff>
      <xdr:row>39</xdr:row>
      <xdr:rowOff>3556</xdr:rowOff>
    </xdr:to>
    <xdr:sp macro="" textlink="">
      <xdr:nvSpPr>
        <xdr:cNvPr id="487" name="楕円 486"/>
        <xdr:cNvSpPr/>
      </xdr:nvSpPr>
      <xdr:spPr>
        <a:xfrm>
          <a:off x="20383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119634</xdr:rowOff>
    </xdr:from>
    <xdr:to>
      <xdr:col>111</xdr:col>
      <xdr:colOff>177800</xdr:colOff>
      <xdr:row>38</xdr:row>
      <xdr:rowOff>124206</xdr:rowOff>
    </xdr:to>
    <xdr:cxnSp macro="">
      <xdr:nvCxnSpPr>
        <xdr:cNvPr id="488" name="直線コネクタ 487"/>
        <xdr:cNvCxnSpPr/>
      </xdr:nvCxnSpPr>
      <xdr:spPr>
        <a:xfrm flipV="1">
          <a:off x="20434300" y="66347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121412</xdr:rowOff>
    </xdr:from>
    <xdr:to>
      <xdr:col>102</xdr:col>
      <xdr:colOff>165100</xdr:colOff>
      <xdr:row>39</xdr:row>
      <xdr:rowOff>51562</xdr:rowOff>
    </xdr:to>
    <xdr:sp macro="" textlink="">
      <xdr:nvSpPr>
        <xdr:cNvPr id="489" name="楕円 488"/>
        <xdr:cNvSpPr/>
      </xdr:nvSpPr>
      <xdr:spPr>
        <a:xfrm>
          <a:off x="19494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124206</xdr:rowOff>
    </xdr:from>
    <xdr:to>
      <xdr:col>107</xdr:col>
      <xdr:colOff>50800</xdr:colOff>
      <xdr:row>39</xdr:row>
      <xdr:rowOff>762</xdr:rowOff>
    </xdr:to>
    <xdr:cxnSp macro="">
      <xdr:nvCxnSpPr>
        <xdr:cNvPr id="490" name="直線コネクタ 489"/>
        <xdr:cNvCxnSpPr/>
      </xdr:nvCxnSpPr>
      <xdr:spPr>
        <a:xfrm flipV="1">
          <a:off x="19545300" y="66393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123698</xdr:rowOff>
    </xdr:from>
    <xdr:to>
      <xdr:col>98</xdr:col>
      <xdr:colOff>38100</xdr:colOff>
      <xdr:row>39</xdr:row>
      <xdr:rowOff>53848</xdr:rowOff>
    </xdr:to>
    <xdr:sp macro="" textlink="">
      <xdr:nvSpPr>
        <xdr:cNvPr id="491" name="楕円 490"/>
        <xdr:cNvSpPr/>
      </xdr:nvSpPr>
      <xdr:spPr>
        <a:xfrm>
          <a:off x="18605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xdr:rowOff>
    </xdr:from>
    <xdr:to>
      <xdr:col>102</xdr:col>
      <xdr:colOff>114300</xdr:colOff>
      <xdr:row>39</xdr:row>
      <xdr:rowOff>3048</xdr:rowOff>
    </xdr:to>
    <xdr:cxnSp macro="">
      <xdr:nvCxnSpPr>
        <xdr:cNvPr id="492" name="直線コネクタ 491"/>
        <xdr:cNvCxnSpPr/>
      </xdr:nvCxnSpPr>
      <xdr:spPr>
        <a:xfrm flipV="1">
          <a:off x="18656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3"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4"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5"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96"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15511</xdr:rowOff>
    </xdr:from>
    <xdr:ext cx="469744" cy="259045"/>
    <xdr:sp macro="" textlink="">
      <xdr:nvSpPr>
        <xdr:cNvPr id="497" name="n_1mainValue【認定こども園・幼稚園・保育所】&#10;一人当たり面積"/>
        <xdr:cNvSpPr txBox="1"/>
      </xdr:nvSpPr>
      <xdr:spPr>
        <a:xfrm>
          <a:off x="21075727" y="635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20083</xdr:rowOff>
    </xdr:from>
    <xdr:ext cx="469744" cy="259045"/>
    <xdr:sp macro="" textlink="">
      <xdr:nvSpPr>
        <xdr:cNvPr id="498" name="n_2mainValue【認定こども園・幼稚園・保育所】&#10;一人当たり面積"/>
        <xdr:cNvSpPr txBox="1"/>
      </xdr:nvSpPr>
      <xdr:spPr>
        <a:xfrm>
          <a:off x="20199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68089</xdr:rowOff>
    </xdr:from>
    <xdr:ext cx="469744" cy="259045"/>
    <xdr:sp macro="" textlink="">
      <xdr:nvSpPr>
        <xdr:cNvPr id="499" name="n_3mainValue【認定こども園・幼稚園・保育所】&#10;一人当たり面積"/>
        <xdr:cNvSpPr txBox="1"/>
      </xdr:nvSpPr>
      <xdr:spPr>
        <a:xfrm>
          <a:off x="19310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70375</xdr:rowOff>
    </xdr:from>
    <xdr:ext cx="469744" cy="259045"/>
    <xdr:sp macro="" textlink="">
      <xdr:nvSpPr>
        <xdr:cNvPr id="500" name="n_4mainValue【認定こども園・幼稚園・保育所】&#10;一人当たり面積"/>
        <xdr:cNvSpPr txBox="1"/>
      </xdr:nvSpPr>
      <xdr:spPr>
        <a:xfrm>
          <a:off x="18421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5" name="フローチャート: 判断 53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141605</xdr:rowOff>
    </xdr:from>
    <xdr:to>
      <xdr:col>85</xdr:col>
      <xdr:colOff>177800</xdr:colOff>
      <xdr:row>62</xdr:row>
      <xdr:rowOff>71755</xdr:rowOff>
    </xdr:to>
    <xdr:sp macro="" textlink="">
      <xdr:nvSpPr>
        <xdr:cNvPr id="541" name="楕円 540"/>
        <xdr:cNvSpPr/>
      </xdr:nvSpPr>
      <xdr:spPr>
        <a:xfrm>
          <a:off x="16268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120032</xdr:rowOff>
    </xdr:from>
    <xdr:ext cx="405111" cy="259045"/>
    <xdr:sp macro="" textlink="">
      <xdr:nvSpPr>
        <xdr:cNvPr id="542" name="【学校施設】&#10;有形固定資産減価償却率該当値テキスト"/>
        <xdr:cNvSpPr txBox="1"/>
      </xdr:nvSpPr>
      <xdr:spPr>
        <a:xfrm>
          <a:off x="16357600"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543" name="楕円 542"/>
        <xdr:cNvSpPr/>
      </xdr:nvSpPr>
      <xdr:spPr>
        <a:xfrm>
          <a:off x="15430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20955</xdr:rowOff>
    </xdr:to>
    <xdr:cxnSp macro="">
      <xdr:nvCxnSpPr>
        <xdr:cNvPr id="544" name="直線コネクタ 543"/>
        <xdr:cNvCxnSpPr/>
      </xdr:nvCxnSpPr>
      <xdr:spPr>
        <a:xfrm>
          <a:off x="15481300" y="106279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133985</xdr:rowOff>
    </xdr:from>
    <xdr:to>
      <xdr:col>76</xdr:col>
      <xdr:colOff>165100</xdr:colOff>
      <xdr:row>62</xdr:row>
      <xdr:rowOff>64135</xdr:rowOff>
    </xdr:to>
    <xdr:sp macro="" textlink="">
      <xdr:nvSpPr>
        <xdr:cNvPr id="545" name="楕円 544"/>
        <xdr:cNvSpPr/>
      </xdr:nvSpPr>
      <xdr:spPr>
        <a:xfrm>
          <a:off x="14541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13335</xdr:rowOff>
    </xdr:to>
    <xdr:cxnSp macro="">
      <xdr:nvCxnSpPr>
        <xdr:cNvPr id="546" name="直線コネクタ 545"/>
        <xdr:cNvCxnSpPr/>
      </xdr:nvCxnSpPr>
      <xdr:spPr>
        <a:xfrm flipV="1">
          <a:off x="14592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47" name="楕円 546"/>
        <xdr:cNvSpPr/>
      </xdr:nvSpPr>
      <xdr:spPr>
        <a:xfrm>
          <a:off x="13652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144780</xdr:rowOff>
    </xdr:from>
    <xdr:to>
      <xdr:col>76</xdr:col>
      <xdr:colOff>114300</xdr:colOff>
      <xdr:row>62</xdr:row>
      <xdr:rowOff>13335</xdr:rowOff>
    </xdr:to>
    <xdr:cxnSp macro="">
      <xdr:nvCxnSpPr>
        <xdr:cNvPr id="548" name="直線コネクタ 547"/>
        <xdr:cNvCxnSpPr/>
      </xdr:nvCxnSpPr>
      <xdr:spPr>
        <a:xfrm>
          <a:off x="13703300" y="10603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61595</xdr:rowOff>
    </xdr:from>
    <xdr:to>
      <xdr:col>67</xdr:col>
      <xdr:colOff>101600</xdr:colOff>
      <xdr:row>61</xdr:row>
      <xdr:rowOff>163195</xdr:rowOff>
    </xdr:to>
    <xdr:sp macro="" textlink="">
      <xdr:nvSpPr>
        <xdr:cNvPr id="549" name="楕円 548"/>
        <xdr:cNvSpPr/>
      </xdr:nvSpPr>
      <xdr:spPr>
        <a:xfrm>
          <a:off x="12763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112395</xdr:rowOff>
    </xdr:from>
    <xdr:to>
      <xdr:col>71</xdr:col>
      <xdr:colOff>177800</xdr:colOff>
      <xdr:row>61</xdr:row>
      <xdr:rowOff>144780</xdr:rowOff>
    </xdr:to>
    <xdr:cxnSp macro="">
      <xdr:nvCxnSpPr>
        <xdr:cNvPr id="550" name="直線コネクタ 549"/>
        <xdr:cNvCxnSpPr/>
      </xdr:nvCxnSpPr>
      <xdr:spPr>
        <a:xfrm>
          <a:off x="12814300" y="105708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51"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5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5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54"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40022</xdr:rowOff>
    </xdr:from>
    <xdr:ext cx="405111" cy="259045"/>
    <xdr:sp macro="" textlink="">
      <xdr:nvSpPr>
        <xdr:cNvPr id="555" name="n_1mainValue【学校施設】&#10;有形固定資産減価償却率"/>
        <xdr:cNvSpPr txBox="1"/>
      </xdr:nvSpPr>
      <xdr:spPr>
        <a:xfrm>
          <a:off x="152660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55262</xdr:rowOff>
    </xdr:from>
    <xdr:ext cx="405111" cy="259045"/>
    <xdr:sp macro="" textlink="">
      <xdr:nvSpPr>
        <xdr:cNvPr id="556" name="n_2mainValue【学校施設】&#10;有形固定資産減価償却率"/>
        <xdr:cNvSpPr txBox="1"/>
      </xdr:nvSpPr>
      <xdr:spPr>
        <a:xfrm>
          <a:off x="14389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57" name="n_3mainValue【学校施設】&#10;有形固定資産減価償却率"/>
        <xdr:cNvSpPr txBox="1"/>
      </xdr:nvSpPr>
      <xdr:spPr>
        <a:xfrm>
          <a:off x="13500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154322</xdr:rowOff>
    </xdr:from>
    <xdr:ext cx="405111" cy="259045"/>
    <xdr:sp macro="" textlink="">
      <xdr:nvSpPr>
        <xdr:cNvPr id="558" name="n_4mainValue【学校施設】&#10;有形固定資産減価償却率"/>
        <xdr:cNvSpPr txBox="1"/>
      </xdr:nvSpPr>
      <xdr:spPr>
        <a:xfrm>
          <a:off x="12611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92" name="フローチャート: 判断 59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101981</xdr:rowOff>
    </xdr:from>
    <xdr:to>
      <xdr:col>116</xdr:col>
      <xdr:colOff>114300</xdr:colOff>
      <xdr:row>62</xdr:row>
      <xdr:rowOff>32131</xdr:rowOff>
    </xdr:to>
    <xdr:sp macro="" textlink="">
      <xdr:nvSpPr>
        <xdr:cNvPr id="598" name="楕円 597"/>
        <xdr:cNvSpPr/>
      </xdr:nvSpPr>
      <xdr:spPr>
        <a:xfrm>
          <a:off x="221107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124858</xdr:rowOff>
    </xdr:from>
    <xdr:ext cx="469744" cy="259045"/>
    <xdr:sp macro="" textlink="">
      <xdr:nvSpPr>
        <xdr:cNvPr id="599" name="【学校施設】&#10;一人当たり面積該当値テキスト"/>
        <xdr:cNvSpPr txBox="1"/>
      </xdr:nvSpPr>
      <xdr:spPr>
        <a:xfrm>
          <a:off x="22199600" y="1041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103315</xdr:rowOff>
    </xdr:from>
    <xdr:to>
      <xdr:col>112</xdr:col>
      <xdr:colOff>38100</xdr:colOff>
      <xdr:row>62</xdr:row>
      <xdr:rowOff>33465</xdr:rowOff>
    </xdr:to>
    <xdr:sp macro="" textlink="">
      <xdr:nvSpPr>
        <xdr:cNvPr id="600" name="楕円 599"/>
        <xdr:cNvSpPr/>
      </xdr:nvSpPr>
      <xdr:spPr>
        <a:xfrm>
          <a:off x="21272500" y="105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152781</xdr:rowOff>
    </xdr:from>
    <xdr:to>
      <xdr:col>116</xdr:col>
      <xdr:colOff>63500</xdr:colOff>
      <xdr:row>61</xdr:row>
      <xdr:rowOff>154115</xdr:rowOff>
    </xdr:to>
    <xdr:cxnSp macro="">
      <xdr:nvCxnSpPr>
        <xdr:cNvPr id="601" name="直線コネクタ 600"/>
        <xdr:cNvCxnSpPr/>
      </xdr:nvCxnSpPr>
      <xdr:spPr>
        <a:xfrm flipV="1">
          <a:off x="21323300" y="10611231"/>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602" name="楕円 601"/>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154115</xdr:rowOff>
    </xdr:from>
    <xdr:to>
      <xdr:col>111</xdr:col>
      <xdr:colOff>177800</xdr:colOff>
      <xdr:row>61</xdr:row>
      <xdr:rowOff>156210</xdr:rowOff>
    </xdr:to>
    <xdr:cxnSp macro="">
      <xdr:nvCxnSpPr>
        <xdr:cNvPr id="603" name="直線コネクタ 602"/>
        <xdr:cNvCxnSpPr/>
      </xdr:nvCxnSpPr>
      <xdr:spPr>
        <a:xfrm flipV="1">
          <a:off x="20434300" y="1061256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106934</xdr:rowOff>
    </xdr:from>
    <xdr:to>
      <xdr:col>102</xdr:col>
      <xdr:colOff>165100</xdr:colOff>
      <xdr:row>62</xdr:row>
      <xdr:rowOff>37084</xdr:rowOff>
    </xdr:to>
    <xdr:sp macro="" textlink="">
      <xdr:nvSpPr>
        <xdr:cNvPr id="604" name="楕円 603"/>
        <xdr:cNvSpPr/>
      </xdr:nvSpPr>
      <xdr:spPr>
        <a:xfrm>
          <a:off x="19494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157734</xdr:rowOff>
    </xdr:to>
    <xdr:cxnSp macro="">
      <xdr:nvCxnSpPr>
        <xdr:cNvPr id="605" name="直線コネクタ 604"/>
        <xdr:cNvCxnSpPr/>
      </xdr:nvCxnSpPr>
      <xdr:spPr>
        <a:xfrm flipV="1">
          <a:off x="19545300" y="106146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109410</xdr:rowOff>
    </xdr:from>
    <xdr:to>
      <xdr:col>98</xdr:col>
      <xdr:colOff>38100</xdr:colOff>
      <xdr:row>62</xdr:row>
      <xdr:rowOff>39560</xdr:rowOff>
    </xdr:to>
    <xdr:sp macro="" textlink="">
      <xdr:nvSpPr>
        <xdr:cNvPr id="606" name="楕円 605"/>
        <xdr:cNvSpPr/>
      </xdr:nvSpPr>
      <xdr:spPr>
        <a:xfrm>
          <a:off x="18605500" y="1056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157734</xdr:rowOff>
    </xdr:from>
    <xdr:to>
      <xdr:col>102</xdr:col>
      <xdr:colOff>114300</xdr:colOff>
      <xdr:row>61</xdr:row>
      <xdr:rowOff>160210</xdr:rowOff>
    </xdr:to>
    <xdr:cxnSp macro="">
      <xdr:nvCxnSpPr>
        <xdr:cNvPr id="607" name="直線コネクタ 606"/>
        <xdr:cNvCxnSpPr/>
      </xdr:nvCxnSpPr>
      <xdr:spPr>
        <a:xfrm flipV="1">
          <a:off x="18656300" y="1061618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0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610" name="n_3aveValue【学校施設】&#10;一人当たり面積"/>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611"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49992</xdr:rowOff>
    </xdr:from>
    <xdr:ext cx="469744" cy="259045"/>
    <xdr:sp macro="" textlink="">
      <xdr:nvSpPr>
        <xdr:cNvPr id="612" name="n_1mainValue【学校施設】&#10;一人当たり面積"/>
        <xdr:cNvSpPr txBox="1"/>
      </xdr:nvSpPr>
      <xdr:spPr>
        <a:xfrm>
          <a:off x="21075727" y="1033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26687</xdr:rowOff>
    </xdr:from>
    <xdr:ext cx="469744" cy="259045"/>
    <xdr:sp macro="" textlink="">
      <xdr:nvSpPr>
        <xdr:cNvPr id="613" name="n_2mainValue【学校施設】&#10;一人当たり面積"/>
        <xdr:cNvSpPr txBox="1"/>
      </xdr:nvSpPr>
      <xdr:spPr>
        <a:xfrm>
          <a:off x="20199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53611</xdr:rowOff>
    </xdr:from>
    <xdr:ext cx="469744" cy="259045"/>
    <xdr:sp macro="" textlink="">
      <xdr:nvSpPr>
        <xdr:cNvPr id="614" name="n_3mainValue【学校施設】&#10;一人当たり面積"/>
        <xdr:cNvSpPr txBox="1"/>
      </xdr:nvSpPr>
      <xdr:spPr>
        <a:xfrm>
          <a:off x="19310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30687</xdr:rowOff>
    </xdr:from>
    <xdr:ext cx="469744" cy="259045"/>
    <xdr:sp macro="" textlink="">
      <xdr:nvSpPr>
        <xdr:cNvPr id="615" name="n_4mainValue【学校施設】&#10;一人当たり面積"/>
        <xdr:cNvSpPr txBox="1"/>
      </xdr:nvSpPr>
      <xdr:spPr>
        <a:xfrm>
          <a:off x="18421427" y="1066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51" name="フローチャート: 判断 65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363</xdr:rowOff>
    </xdr:from>
    <xdr:to>
      <xdr:col>85</xdr:col>
      <xdr:colOff>177800</xdr:colOff>
      <xdr:row>86</xdr:row>
      <xdr:rowOff>101963</xdr:rowOff>
    </xdr:to>
    <xdr:sp macro="" textlink="">
      <xdr:nvSpPr>
        <xdr:cNvPr id="657" name="楕円 656"/>
        <xdr:cNvSpPr/>
      </xdr:nvSpPr>
      <xdr:spPr>
        <a:xfrm>
          <a:off x="162687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86740</xdr:rowOff>
    </xdr:from>
    <xdr:ext cx="405111" cy="259045"/>
    <xdr:sp macro="" textlink="">
      <xdr:nvSpPr>
        <xdr:cNvPr id="658" name="【児童館】&#10;有形固定資産減価償却率該当値テキスト"/>
        <xdr:cNvSpPr txBox="1"/>
      </xdr:nvSpPr>
      <xdr:spPr>
        <a:xfrm>
          <a:off x="16357600" y="1465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137523</xdr:rowOff>
    </xdr:from>
    <xdr:to>
      <xdr:col>81</xdr:col>
      <xdr:colOff>101600</xdr:colOff>
      <xdr:row>86</xdr:row>
      <xdr:rowOff>67673</xdr:rowOff>
    </xdr:to>
    <xdr:sp macro="" textlink="">
      <xdr:nvSpPr>
        <xdr:cNvPr id="659" name="楕円 658"/>
        <xdr:cNvSpPr/>
      </xdr:nvSpPr>
      <xdr:spPr>
        <a:xfrm>
          <a:off x="15430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16873</xdr:rowOff>
    </xdr:from>
    <xdr:to>
      <xdr:col>85</xdr:col>
      <xdr:colOff>127000</xdr:colOff>
      <xdr:row>86</xdr:row>
      <xdr:rowOff>51163</xdr:rowOff>
    </xdr:to>
    <xdr:cxnSp macro="">
      <xdr:nvCxnSpPr>
        <xdr:cNvPr id="660" name="直線コネクタ 659"/>
        <xdr:cNvCxnSpPr/>
      </xdr:nvCxnSpPr>
      <xdr:spPr>
        <a:xfrm>
          <a:off x="15481300" y="147615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661" name="楕円 660"/>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144236</xdr:rowOff>
    </xdr:from>
    <xdr:to>
      <xdr:col>81</xdr:col>
      <xdr:colOff>50800</xdr:colOff>
      <xdr:row>86</xdr:row>
      <xdr:rowOff>16873</xdr:rowOff>
    </xdr:to>
    <xdr:cxnSp macro="">
      <xdr:nvCxnSpPr>
        <xdr:cNvPr id="662" name="直線コネクタ 661"/>
        <xdr:cNvCxnSpPr/>
      </xdr:nvCxnSpPr>
      <xdr:spPr>
        <a:xfrm>
          <a:off x="14592300" y="14717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57513</xdr:rowOff>
    </xdr:from>
    <xdr:to>
      <xdr:col>72</xdr:col>
      <xdr:colOff>38100</xdr:colOff>
      <xdr:row>85</xdr:row>
      <xdr:rowOff>159113</xdr:rowOff>
    </xdr:to>
    <xdr:sp macro="" textlink="">
      <xdr:nvSpPr>
        <xdr:cNvPr id="663" name="楕円 662"/>
        <xdr:cNvSpPr/>
      </xdr:nvSpPr>
      <xdr:spPr>
        <a:xfrm>
          <a:off x="13652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108313</xdr:rowOff>
    </xdr:from>
    <xdr:to>
      <xdr:col>76</xdr:col>
      <xdr:colOff>114300</xdr:colOff>
      <xdr:row>85</xdr:row>
      <xdr:rowOff>144236</xdr:rowOff>
    </xdr:to>
    <xdr:cxnSp macro="">
      <xdr:nvCxnSpPr>
        <xdr:cNvPr id="664" name="直線コネクタ 663"/>
        <xdr:cNvCxnSpPr/>
      </xdr:nvCxnSpPr>
      <xdr:spPr>
        <a:xfrm>
          <a:off x="13703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21589</xdr:rowOff>
    </xdr:from>
    <xdr:to>
      <xdr:col>67</xdr:col>
      <xdr:colOff>101600</xdr:colOff>
      <xdr:row>85</xdr:row>
      <xdr:rowOff>123189</xdr:rowOff>
    </xdr:to>
    <xdr:sp macro="" textlink="">
      <xdr:nvSpPr>
        <xdr:cNvPr id="665" name="楕円 664"/>
        <xdr:cNvSpPr/>
      </xdr:nvSpPr>
      <xdr:spPr>
        <a:xfrm>
          <a:off x="12763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72389</xdr:rowOff>
    </xdr:from>
    <xdr:to>
      <xdr:col>71</xdr:col>
      <xdr:colOff>177800</xdr:colOff>
      <xdr:row>85</xdr:row>
      <xdr:rowOff>108313</xdr:rowOff>
    </xdr:to>
    <xdr:cxnSp macro="">
      <xdr:nvCxnSpPr>
        <xdr:cNvPr id="666" name="直線コネクタ 665"/>
        <xdr:cNvCxnSpPr/>
      </xdr:nvCxnSpPr>
      <xdr:spPr>
        <a:xfrm>
          <a:off x="12814300" y="146456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7"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8"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9"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7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58800</xdr:rowOff>
    </xdr:from>
    <xdr:ext cx="405111" cy="259045"/>
    <xdr:sp macro="" textlink="">
      <xdr:nvSpPr>
        <xdr:cNvPr id="671" name="n_1mainValue【児童館】&#10;有形固定資産減価償却率"/>
        <xdr:cNvSpPr txBox="1"/>
      </xdr:nvSpPr>
      <xdr:spPr>
        <a:xfrm>
          <a:off x="152660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672" name="n_2mainValue【児童館】&#10;有形固定資産減価償却率"/>
        <xdr:cNvSpPr txBox="1"/>
      </xdr:nvSpPr>
      <xdr:spPr>
        <a:xfrm>
          <a:off x="14389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150240</xdr:rowOff>
    </xdr:from>
    <xdr:ext cx="405111" cy="259045"/>
    <xdr:sp macro="" textlink="">
      <xdr:nvSpPr>
        <xdr:cNvPr id="673" name="n_3mainValue【児童館】&#10;有形固定資産減価償却率"/>
        <xdr:cNvSpPr txBox="1"/>
      </xdr:nvSpPr>
      <xdr:spPr>
        <a:xfrm>
          <a:off x="13500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114316</xdr:rowOff>
    </xdr:from>
    <xdr:ext cx="405111" cy="259045"/>
    <xdr:sp macro="" textlink="">
      <xdr:nvSpPr>
        <xdr:cNvPr id="674" name="n_4mainValue【児童館】&#10;有形固定資産減価償却率"/>
        <xdr:cNvSpPr txBox="1"/>
      </xdr:nvSpPr>
      <xdr:spPr>
        <a:xfrm>
          <a:off x="12611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6" name="直線コネクタ 695"/>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7"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8" name="直線コネクタ 697"/>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9"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0" name="直線コネクタ 699"/>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701"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2" name="フローチャート: 判断 701"/>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3" name="フローチャート: 判断 702"/>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4" name="フローチャート: 判断 703"/>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5" name="フローチャート: 判断 704"/>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06" name="フローチャート: 判断 705"/>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712" name="楕円 711"/>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713" name="【児童館】&#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714" name="楕円 713"/>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715" name="直線コネクタ 714"/>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716" name="楕円 715"/>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717" name="直線コネクタ 716"/>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718" name="楕円 717"/>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719" name="直線コネクタ 718"/>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720" name="楕円 719"/>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721" name="直線コネクタ 720"/>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2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2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2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726" name="n_1mainValue【児童館】&#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727" name="n_2mainValue【児童館】&#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728" name="n_3mainValue【児童館】&#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729" name="n_4mainValue【児童館】&#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1" name="直線コネクタ 7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2" name="テキスト ボックス 7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3" name="直線コネクタ 7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4" name="テキスト ボックス 7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5" name="直線コネクタ 7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6" name="テキスト ボックス 7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7" name="直線コネクタ 7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8" name="テキスト ボックス 7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9" name="直線コネクタ 7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0" name="テキスト ボックス 7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1" name="直線コネクタ 7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2" name="テキスト ボックス 7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5" name="直線コネクタ 754"/>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7" name="直線コネクタ 7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8"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9" name="直線コネクタ 758"/>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0"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1" name="フローチャート: 判断 760"/>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2" name="フローチャート: 判断 761"/>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3" name="フローチャート: 判断 762"/>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4" name="フローチャート: 判断 763"/>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65" name="フローチャート: 判断 764"/>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771" name="楕円 770"/>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772" name="【公民館】&#10;有形固定資産減価償却率該当値テキスト"/>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53158</xdr:rowOff>
    </xdr:from>
    <xdr:to>
      <xdr:col>81</xdr:col>
      <xdr:colOff>101600</xdr:colOff>
      <xdr:row>106</xdr:row>
      <xdr:rowOff>154758</xdr:rowOff>
    </xdr:to>
    <xdr:sp macro="" textlink="">
      <xdr:nvSpPr>
        <xdr:cNvPr id="773" name="楕円 772"/>
        <xdr:cNvSpPr/>
      </xdr:nvSpPr>
      <xdr:spPr>
        <a:xfrm>
          <a:off x="15430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103958</xdr:rowOff>
    </xdr:from>
    <xdr:to>
      <xdr:col>85</xdr:col>
      <xdr:colOff>127000</xdr:colOff>
      <xdr:row>106</xdr:row>
      <xdr:rowOff>143148</xdr:rowOff>
    </xdr:to>
    <xdr:cxnSp macro="">
      <xdr:nvCxnSpPr>
        <xdr:cNvPr id="774" name="直線コネクタ 773"/>
        <xdr:cNvCxnSpPr/>
      </xdr:nvCxnSpPr>
      <xdr:spPr>
        <a:xfrm>
          <a:off x="15481300" y="1827765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17236</xdr:rowOff>
    </xdr:from>
    <xdr:to>
      <xdr:col>76</xdr:col>
      <xdr:colOff>165100</xdr:colOff>
      <xdr:row>106</xdr:row>
      <xdr:rowOff>118836</xdr:rowOff>
    </xdr:to>
    <xdr:sp macro="" textlink="">
      <xdr:nvSpPr>
        <xdr:cNvPr id="775" name="楕円 774"/>
        <xdr:cNvSpPr/>
      </xdr:nvSpPr>
      <xdr:spPr>
        <a:xfrm>
          <a:off x="14541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68036</xdr:rowOff>
    </xdr:from>
    <xdr:to>
      <xdr:col>81</xdr:col>
      <xdr:colOff>50800</xdr:colOff>
      <xdr:row>106</xdr:row>
      <xdr:rowOff>103958</xdr:rowOff>
    </xdr:to>
    <xdr:cxnSp macro="">
      <xdr:nvCxnSpPr>
        <xdr:cNvPr id="776" name="直線コネクタ 775"/>
        <xdr:cNvCxnSpPr/>
      </xdr:nvCxnSpPr>
      <xdr:spPr>
        <a:xfrm>
          <a:off x="14592300" y="1824173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777" name="楕円 776"/>
        <xdr:cNvSpPr/>
      </xdr:nvSpPr>
      <xdr:spPr>
        <a:xfrm>
          <a:off x="13652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32113</xdr:rowOff>
    </xdr:from>
    <xdr:to>
      <xdr:col>76</xdr:col>
      <xdr:colOff>114300</xdr:colOff>
      <xdr:row>106</xdr:row>
      <xdr:rowOff>68036</xdr:rowOff>
    </xdr:to>
    <xdr:cxnSp macro="">
      <xdr:nvCxnSpPr>
        <xdr:cNvPr id="778" name="直線コネクタ 777"/>
        <xdr:cNvCxnSpPr/>
      </xdr:nvCxnSpPr>
      <xdr:spPr>
        <a:xfrm>
          <a:off x="13703300" y="1820581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92348</xdr:rowOff>
    </xdr:from>
    <xdr:to>
      <xdr:col>67</xdr:col>
      <xdr:colOff>101600</xdr:colOff>
      <xdr:row>106</xdr:row>
      <xdr:rowOff>22498</xdr:rowOff>
    </xdr:to>
    <xdr:sp macro="" textlink="">
      <xdr:nvSpPr>
        <xdr:cNvPr id="779" name="楕円 778"/>
        <xdr:cNvSpPr/>
      </xdr:nvSpPr>
      <xdr:spPr>
        <a:xfrm>
          <a:off x="12763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143148</xdr:rowOff>
    </xdr:from>
    <xdr:to>
      <xdr:col>71</xdr:col>
      <xdr:colOff>177800</xdr:colOff>
      <xdr:row>106</xdr:row>
      <xdr:rowOff>32113</xdr:rowOff>
    </xdr:to>
    <xdr:cxnSp macro="">
      <xdr:nvCxnSpPr>
        <xdr:cNvPr id="780" name="直線コネクタ 779"/>
        <xdr:cNvCxnSpPr/>
      </xdr:nvCxnSpPr>
      <xdr:spPr>
        <a:xfrm>
          <a:off x="12814300" y="18145398"/>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1"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82"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83"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84"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145885</xdr:rowOff>
    </xdr:from>
    <xdr:ext cx="405111" cy="259045"/>
    <xdr:sp macro="" textlink="">
      <xdr:nvSpPr>
        <xdr:cNvPr id="785" name="n_1mainValue【公民館】&#10;有形固定資産減価償却率"/>
        <xdr:cNvSpPr txBox="1"/>
      </xdr:nvSpPr>
      <xdr:spPr>
        <a:xfrm>
          <a:off x="152660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109963</xdr:rowOff>
    </xdr:from>
    <xdr:ext cx="405111" cy="259045"/>
    <xdr:sp macro="" textlink="">
      <xdr:nvSpPr>
        <xdr:cNvPr id="786" name="n_2mainValue【公民館】&#10;有形固定資産減価償却率"/>
        <xdr:cNvSpPr txBox="1"/>
      </xdr:nvSpPr>
      <xdr:spPr>
        <a:xfrm>
          <a:off x="14389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74040</xdr:rowOff>
    </xdr:from>
    <xdr:ext cx="405111" cy="259045"/>
    <xdr:sp macro="" textlink="">
      <xdr:nvSpPr>
        <xdr:cNvPr id="787" name="n_3mainValue【公民館】&#10;有形固定資産減価償却率"/>
        <xdr:cNvSpPr txBox="1"/>
      </xdr:nvSpPr>
      <xdr:spPr>
        <a:xfrm>
          <a:off x="13500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13625</xdr:rowOff>
    </xdr:from>
    <xdr:ext cx="405111" cy="259045"/>
    <xdr:sp macro="" textlink="">
      <xdr:nvSpPr>
        <xdr:cNvPr id="788" name="n_4mainValue【公民館】&#10;有形固定資産減価償却率"/>
        <xdr:cNvSpPr txBox="1"/>
      </xdr:nvSpPr>
      <xdr:spPr>
        <a:xfrm>
          <a:off x="12611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9" name="正方形/長方形 7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0" name="正方形/長方形 7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1" name="正方形/長方形 7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2" name="正方形/長方形 7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3" name="正方形/長方形 7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4" name="正方形/長方形 7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5" name="正方形/長方形 7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6" name="正方形/長方形 7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7" name="テキスト ボックス 7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8" name="直線コネクタ 7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9" name="直線コネクタ 7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0" name="テキスト ボックス 7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1" name="直線コネクタ 8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2" name="テキスト ボックス 8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3" name="直線コネクタ 8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4" name="テキスト ボックス 8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5" name="直線コネクタ 8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6" name="テキスト ボックス 8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7" name="直線コネクタ 8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8" name="テキスト ボックス 8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9" name="直線コネクタ 8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0" name="テキスト ボックス 8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4" name="直線コネクタ 813"/>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5"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6" name="直線コネクタ 815"/>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7"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8" name="直線コネクタ 817"/>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9"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0" name="フローチャート: 判断 819"/>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1" name="フローチャート: 判断 820"/>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2" name="フローチャート: 判断 821"/>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3" name="フローチャート: 判断 822"/>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24" name="フローチャート: 判断 823"/>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134801</xdr:rowOff>
    </xdr:from>
    <xdr:to>
      <xdr:col>116</xdr:col>
      <xdr:colOff>114300</xdr:colOff>
      <xdr:row>107</xdr:row>
      <xdr:rowOff>64951</xdr:rowOff>
    </xdr:to>
    <xdr:sp macro="" textlink="">
      <xdr:nvSpPr>
        <xdr:cNvPr id="830" name="楕円 829"/>
        <xdr:cNvSpPr/>
      </xdr:nvSpPr>
      <xdr:spPr>
        <a:xfrm>
          <a:off x="22110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157678</xdr:rowOff>
    </xdr:from>
    <xdr:ext cx="469744" cy="259045"/>
    <xdr:sp macro="" textlink="">
      <xdr:nvSpPr>
        <xdr:cNvPr id="831" name="【公民館】&#10;一人当たり面積該当値テキスト"/>
        <xdr:cNvSpPr txBox="1"/>
      </xdr:nvSpPr>
      <xdr:spPr>
        <a:xfrm>
          <a:off x="22199600" y="181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32" name="楕円 831"/>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14151</xdr:rowOff>
    </xdr:from>
    <xdr:to>
      <xdr:col>116</xdr:col>
      <xdr:colOff>63500</xdr:colOff>
      <xdr:row>107</xdr:row>
      <xdr:rowOff>15784</xdr:rowOff>
    </xdr:to>
    <xdr:cxnSp macro="">
      <xdr:nvCxnSpPr>
        <xdr:cNvPr id="833" name="直線コネクタ 832"/>
        <xdr:cNvCxnSpPr/>
      </xdr:nvCxnSpPr>
      <xdr:spPr>
        <a:xfrm flipV="1">
          <a:off x="21323300" y="1835930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138068</xdr:rowOff>
    </xdr:from>
    <xdr:to>
      <xdr:col>107</xdr:col>
      <xdr:colOff>101600</xdr:colOff>
      <xdr:row>107</xdr:row>
      <xdr:rowOff>68218</xdr:rowOff>
    </xdr:to>
    <xdr:sp macro="" textlink="">
      <xdr:nvSpPr>
        <xdr:cNvPr id="834" name="楕円 833"/>
        <xdr:cNvSpPr/>
      </xdr:nvSpPr>
      <xdr:spPr>
        <a:xfrm>
          <a:off x="20383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17418</xdr:rowOff>
    </xdr:to>
    <xdr:cxnSp macro="">
      <xdr:nvCxnSpPr>
        <xdr:cNvPr id="835" name="直線コネクタ 834"/>
        <xdr:cNvCxnSpPr/>
      </xdr:nvCxnSpPr>
      <xdr:spPr>
        <a:xfrm flipV="1">
          <a:off x="20434300" y="1836093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138068</xdr:rowOff>
    </xdr:from>
    <xdr:to>
      <xdr:col>102</xdr:col>
      <xdr:colOff>165100</xdr:colOff>
      <xdr:row>107</xdr:row>
      <xdr:rowOff>68218</xdr:rowOff>
    </xdr:to>
    <xdr:sp macro="" textlink="">
      <xdr:nvSpPr>
        <xdr:cNvPr id="836" name="楕円 835"/>
        <xdr:cNvSpPr/>
      </xdr:nvSpPr>
      <xdr:spPr>
        <a:xfrm>
          <a:off x="19494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17418</xdr:rowOff>
    </xdr:from>
    <xdr:to>
      <xdr:col>107</xdr:col>
      <xdr:colOff>50800</xdr:colOff>
      <xdr:row>107</xdr:row>
      <xdr:rowOff>17418</xdr:rowOff>
    </xdr:to>
    <xdr:cxnSp macro="">
      <xdr:nvCxnSpPr>
        <xdr:cNvPr id="837" name="直線コネクタ 836"/>
        <xdr:cNvCxnSpPr/>
      </xdr:nvCxnSpPr>
      <xdr:spPr>
        <a:xfrm>
          <a:off x="19545300" y="18362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141332</xdr:rowOff>
    </xdr:from>
    <xdr:to>
      <xdr:col>98</xdr:col>
      <xdr:colOff>38100</xdr:colOff>
      <xdr:row>107</xdr:row>
      <xdr:rowOff>71482</xdr:rowOff>
    </xdr:to>
    <xdr:sp macro="" textlink="">
      <xdr:nvSpPr>
        <xdr:cNvPr id="838" name="楕円 837"/>
        <xdr:cNvSpPr/>
      </xdr:nvSpPr>
      <xdr:spPr>
        <a:xfrm>
          <a:off x="18605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17418</xdr:rowOff>
    </xdr:from>
    <xdr:to>
      <xdr:col>102</xdr:col>
      <xdr:colOff>114300</xdr:colOff>
      <xdr:row>107</xdr:row>
      <xdr:rowOff>20682</xdr:rowOff>
    </xdr:to>
    <xdr:cxnSp macro="">
      <xdr:nvCxnSpPr>
        <xdr:cNvPr id="839" name="直線コネクタ 838"/>
        <xdr:cNvCxnSpPr/>
      </xdr:nvCxnSpPr>
      <xdr:spPr>
        <a:xfrm flipV="1">
          <a:off x="18656300" y="183625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40"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41"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42"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43"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83111</xdr:rowOff>
    </xdr:from>
    <xdr:ext cx="469744" cy="259045"/>
    <xdr:sp macro="" textlink="">
      <xdr:nvSpPr>
        <xdr:cNvPr id="844" name="n_1mainValue【公民館】&#10;一人当たり面積"/>
        <xdr:cNvSpPr txBox="1"/>
      </xdr:nvSpPr>
      <xdr:spPr>
        <a:xfrm>
          <a:off x="210757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84745</xdr:rowOff>
    </xdr:from>
    <xdr:ext cx="469744" cy="259045"/>
    <xdr:sp macro="" textlink="">
      <xdr:nvSpPr>
        <xdr:cNvPr id="845" name="n_2mainValue【公民館】&#10;一人当たり面積"/>
        <xdr:cNvSpPr txBox="1"/>
      </xdr:nvSpPr>
      <xdr:spPr>
        <a:xfrm>
          <a:off x="20199427" y="1808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84745</xdr:rowOff>
    </xdr:from>
    <xdr:ext cx="469744" cy="259045"/>
    <xdr:sp macro="" textlink="">
      <xdr:nvSpPr>
        <xdr:cNvPr id="846" name="n_3mainValue【公民館】&#10;一人当たり面積"/>
        <xdr:cNvSpPr txBox="1"/>
      </xdr:nvSpPr>
      <xdr:spPr>
        <a:xfrm>
          <a:off x="19310427" y="1808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88009</xdr:rowOff>
    </xdr:from>
    <xdr:ext cx="469744" cy="259045"/>
    <xdr:sp macro="" textlink="">
      <xdr:nvSpPr>
        <xdr:cNvPr id="847" name="n_4mainValue【公民館】&#10;一人当たり面積"/>
        <xdr:cNvSpPr txBox="1"/>
      </xdr:nvSpPr>
      <xdr:spPr>
        <a:xfrm>
          <a:off x="18421427" y="180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全国及び県平均と比較して特に有形固定資産減価償却率が高くなっている施設は、公営住宅、学校施設、児童館及び公民館であり、特に低くなっている施設は、認定こども園・幼稚園・保育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今後施設の老朽化が一層進行する見込みであることから、公共施設等総合管理計画等に基づき、必要性などを勘案して、施設の建替えや統廃合を適切に進めていく必要がある。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44,177
43,613
209.36
20,150,131
19,125,239
957,110
12,137,139
20,331,929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33020</xdr:rowOff>
    </xdr:from>
    <xdr:to>
      <xdr:col>24</xdr:col>
      <xdr:colOff>114300</xdr:colOff>
      <xdr:row>35</xdr:row>
      <xdr:rowOff>134620</xdr:rowOff>
    </xdr:to>
    <xdr:sp macro="" textlink="">
      <xdr:nvSpPr>
        <xdr:cNvPr id="72" name="楕円 71"/>
        <xdr:cNvSpPr/>
      </xdr:nvSpPr>
      <xdr:spPr>
        <a:xfrm>
          <a:off x="45847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55897</xdr:rowOff>
    </xdr:from>
    <xdr:ext cx="405111" cy="259045"/>
    <xdr:sp macro="" textlink="">
      <xdr:nvSpPr>
        <xdr:cNvPr id="73" name="【図書館】&#10;有形固定資産減価償却率該当値テキスト"/>
        <xdr:cNvSpPr txBox="1"/>
      </xdr:nvSpPr>
      <xdr:spPr>
        <a:xfrm>
          <a:off x="4673600"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7620</xdr:rowOff>
    </xdr:from>
    <xdr:to>
      <xdr:col>20</xdr:col>
      <xdr:colOff>38100</xdr:colOff>
      <xdr:row>35</xdr:row>
      <xdr:rowOff>109220</xdr:rowOff>
    </xdr:to>
    <xdr:sp macro="" textlink="">
      <xdr:nvSpPr>
        <xdr:cNvPr id="74" name="楕円 73"/>
        <xdr:cNvSpPr/>
      </xdr:nvSpPr>
      <xdr:spPr>
        <a:xfrm>
          <a:off x="3746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58420</xdr:rowOff>
    </xdr:from>
    <xdr:to>
      <xdr:col>24</xdr:col>
      <xdr:colOff>63500</xdr:colOff>
      <xdr:row>35</xdr:row>
      <xdr:rowOff>83820</xdr:rowOff>
    </xdr:to>
    <xdr:cxnSp macro="">
      <xdr:nvCxnSpPr>
        <xdr:cNvPr id="75" name="直線コネクタ 74"/>
        <xdr:cNvCxnSpPr/>
      </xdr:nvCxnSpPr>
      <xdr:spPr>
        <a:xfrm>
          <a:off x="3797300" y="60591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153670</xdr:rowOff>
    </xdr:from>
    <xdr:to>
      <xdr:col>15</xdr:col>
      <xdr:colOff>101600</xdr:colOff>
      <xdr:row>35</xdr:row>
      <xdr:rowOff>83820</xdr:rowOff>
    </xdr:to>
    <xdr:sp macro="" textlink="">
      <xdr:nvSpPr>
        <xdr:cNvPr id="76" name="楕円 75"/>
        <xdr:cNvSpPr/>
      </xdr:nvSpPr>
      <xdr:spPr>
        <a:xfrm>
          <a:off x="2857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33020</xdr:rowOff>
    </xdr:from>
    <xdr:to>
      <xdr:col>19</xdr:col>
      <xdr:colOff>177800</xdr:colOff>
      <xdr:row>35</xdr:row>
      <xdr:rowOff>58420</xdr:rowOff>
    </xdr:to>
    <xdr:cxnSp macro="">
      <xdr:nvCxnSpPr>
        <xdr:cNvPr id="77" name="直線コネクタ 76"/>
        <xdr:cNvCxnSpPr/>
      </xdr:nvCxnSpPr>
      <xdr:spPr>
        <a:xfrm>
          <a:off x="2908300" y="60337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128270</xdr:rowOff>
    </xdr:from>
    <xdr:to>
      <xdr:col>10</xdr:col>
      <xdr:colOff>165100</xdr:colOff>
      <xdr:row>35</xdr:row>
      <xdr:rowOff>58420</xdr:rowOff>
    </xdr:to>
    <xdr:sp macro="" textlink="">
      <xdr:nvSpPr>
        <xdr:cNvPr id="78" name="楕円 77"/>
        <xdr:cNvSpPr/>
      </xdr:nvSpPr>
      <xdr:spPr>
        <a:xfrm>
          <a:off x="1968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xdr:rowOff>
    </xdr:from>
    <xdr:to>
      <xdr:col>15</xdr:col>
      <xdr:colOff>50800</xdr:colOff>
      <xdr:row>35</xdr:row>
      <xdr:rowOff>33020</xdr:rowOff>
    </xdr:to>
    <xdr:cxnSp macro="">
      <xdr:nvCxnSpPr>
        <xdr:cNvPr id="79" name="直線コネクタ 78"/>
        <xdr:cNvCxnSpPr/>
      </xdr:nvCxnSpPr>
      <xdr:spPr>
        <a:xfrm>
          <a:off x="2019300" y="60083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105410</xdr:rowOff>
    </xdr:from>
    <xdr:to>
      <xdr:col>6</xdr:col>
      <xdr:colOff>38100</xdr:colOff>
      <xdr:row>35</xdr:row>
      <xdr:rowOff>35560</xdr:rowOff>
    </xdr:to>
    <xdr:sp macro="" textlink="">
      <xdr:nvSpPr>
        <xdr:cNvPr id="80" name="楕円 79"/>
        <xdr:cNvSpPr/>
      </xdr:nvSpPr>
      <xdr:spPr>
        <a:xfrm>
          <a:off x="1079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156210</xdr:rowOff>
    </xdr:from>
    <xdr:to>
      <xdr:col>10</xdr:col>
      <xdr:colOff>114300</xdr:colOff>
      <xdr:row>35</xdr:row>
      <xdr:rowOff>7620</xdr:rowOff>
    </xdr:to>
    <xdr:cxnSp macro="">
      <xdr:nvCxnSpPr>
        <xdr:cNvPr id="81" name="直線コネクタ 80"/>
        <xdr:cNvCxnSpPr/>
      </xdr:nvCxnSpPr>
      <xdr:spPr>
        <a:xfrm>
          <a:off x="1130300" y="59855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115587</xdr:rowOff>
    </xdr:from>
    <xdr:ext cx="405111" cy="259045"/>
    <xdr:sp macro="" textlink="">
      <xdr:nvSpPr>
        <xdr:cNvPr id="85" name="n_4aveValue【図書館】&#10;有形固定資産減価償却率"/>
        <xdr:cNvSpPr txBox="1"/>
      </xdr:nvSpPr>
      <xdr:spPr>
        <a:xfrm>
          <a:off x="927744" y="6287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125747</xdr:rowOff>
    </xdr:from>
    <xdr:ext cx="405111" cy="259045"/>
    <xdr:sp macro="" textlink="">
      <xdr:nvSpPr>
        <xdr:cNvPr id="86" name="n_1mainValue【図書館】&#10;有形固定資産減価償却率"/>
        <xdr:cNvSpPr txBox="1"/>
      </xdr:nvSpPr>
      <xdr:spPr>
        <a:xfrm>
          <a:off x="3582044" y="578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100347</xdr:rowOff>
    </xdr:from>
    <xdr:ext cx="405111" cy="259045"/>
    <xdr:sp macro="" textlink="">
      <xdr:nvSpPr>
        <xdr:cNvPr id="87" name="n_2mainValue【図書館】&#10;有形固定資産減価償却率"/>
        <xdr:cNvSpPr txBox="1"/>
      </xdr:nvSpPr>
      <xdr:spPr>
        <a:xfrm>
          <a:off x="2705744" y="575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74947</xdr:rowOff>
    </xdr:from>
    <xdr:ext cx="405111" cy="259045"/>
    <xdr:sp macro="" textlink="">
      <xdr:nvSpPr>
        <xdr:cNvPr id="88" name="n_3mainValue【図書館】&#10;有形固定資産減価償却率"/>
        <xdr:cNvSpPr txBox="1"/>
      </xdr:nvSpPr>
      <xdr:spPr>
        <a:xfrm>
          <a:off x="1816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52087</xdr:rowOff>
    </xdr:from>
    <xdr:ext cx="405111" cy="259045"/>
    <xdr:sp macro="" textlink="">
      <xdr:nvSpPr>
        <xdr:cNvPr id="89" name="n_4mainValue【図書館】&#10;有形固定資産減価償却率"/>
        <xdr:cNvSpPr txBox="1"/>
      </xdr:nvSpPr>
      <xdr:spPr>
        <a:xfrm>
          <a:off x="927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29" name="楕円 128"/>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0"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1" name="楕円 130"/>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2" name="直線コネクタ 131"/>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101600</xdr:rowOff>
    </xdr:from>
    <xdr:to>
      <xdr:col>46</xdr:col>
      <xdr:colOff>38100</xdr:colOff>
      <xdr:row>40</xdr:row>
      <xdr:rowOff>31750</xdr:rowOff>
    </xdr:to>
    <xdr:sp macro="" textlink="">
      <xdr:nvSpPr>
        <xdr:cNvPr id="133" name="楕円 132"/>
        <xdr:cNvSpPr/>
      </xdr:nvSpPr>
      <xdr:spPr>
        <a:xfrm>
          <a:off x="8699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152400</xdr:rowOff>
    </xdr:to>
    <xdr:cxnSp macro="">
      <xdr:nvCxnSpPr>
        <xdr:cNvPr id="134" name="直線コネクタ 133"/>
        <xdr:cNvCxnSpPr/>
      </xdr:nvCxnSpPr>
      <xdr:spPr>
        <a:xfrm flipV="1">
          <a:off x="8750300" y="683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5" name="楕円 134"/>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152400</xdr:rowOff>
    </xdr:from>
    <xdr:to>
      <xdr:col>45</xdr:col>
      <xdr:colOff>177800</xdr:colOff>
      <xdr:row>39</xdr:row>
      <xdr:rowOff>152400</xdr:rowOff>
    </xdr:to>
    <xdr:cxnSp macro="">
      <xdr:nvCxnSpPr>
        <xdr:cNvPr id="136" name="直線コネクタ 135"/>
        <xdr:cNvCxnSpPr/>
      </xdr:nvCxnSpPr>
      <xdr:spPr>
        <a:xfrm>
          <a:off x="7861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152400</xdr:rowOff>
    </xdr:from>
    <xdr:to>
      <xdr:col>41</xdr:col>
      <xdr:colOff>50800</xdr:colOff>
      <xdr:row>39</xdr:row>
      <xdr:rowOff>156210</xdr:rowOff>
    </xdr:to>
    <xdr:cxnSp macro="">
      <xdr:nvCxnSpPr>
        <xdr:cNvPr id="138" name="直線コネクタ 137"/>
        <xdr:cNvCxnSpPr/>
      </xdr:nvCxnSpPr>
      <xdr:spPr>
        <a:xfrm flipV="1">
          <a:off x="6972300" y="68389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9" name="n_1ave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0" name="n_2ave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41" name="n_3aveValue【図書館】&#10;一人当たり面積"/>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42" name="n_4aveValue【図書館】&#10;一人当たり面積"/>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3" name="n_1mainValue【図書館】&#10;一人当たり面積"/>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48277</xdr:rowOff>
    </xdr:from>
    <xdr:ext cx="469744" cy="259045"/>
    <xdr:sp macro="" textlink="">
      <xdr:nvSpPr>
        <xdr:cNvPr id="144" name="n_2mainValue【図書館】&#10;一人当たり面積"/>
        <xdr:cNvSpPr txBox="1"/>
      </xdr:nvSpPr>
      <xdr:spPr>
        <a:xfrm>
          <a:off x="8515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48277</xdr:rowOff>
    </xdr:from>
    <xdr:ext cx="469744" cy="259045"/>
    <xdr:sp macro="" textlink="">
      <xdr:nvSpPr>
        <xdr:cNvPr id="145" name="n_3mainValue【図書館】&#10;一人当たり面積"/>
        <xdr:cNvSpPr txBox="1"/>
      </xdr:nvSpPr>
      <xdr:spPr>
        <a:xfrm>
          <a:off x="7626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52087</xdr:rowOff>
    </xdr:from>
    <xdr:ext cx="469744" cy="259045"/>
    <xdr:sp macro="" textlink="">
      <xdr:nvSpPr>
        <xdr:cNvPr id="146" name="n_4mainValue【図書館】&#10;一人当たり面積"/>
        <xdr:cNvSpPr txBox="1"/>
      </xdr:nvSpPr>
      <xdr:spPr>
        <a:xfrm>
          <a:off x="6737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87" name="楕円 186"/>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162577</xdr:rowOff>
    </xdr:from>
    <xdr:ext cx="405111" cy="259045"/>
    <xdr:sp macro="" textlink="">
      <xdr:nvSpPr>
        <xdr:cNvPr id="188" name="【体育館・プール】&#10;有形固定資産減価償却率該当値テキスト"/>
        <xdr:cNvSpPr txBox="1"/>
      </xdr:nvSpPr>
      <xdr:spPr>
        <a:xfrm>
          <a:off x="4673600"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89" name="楕円 188"/>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148590</xdr:rowOff>
    </xdr:from>
    <xdr:to>
      <xdr:col>24</xdr:col>
      <xdr:colOff>63500</xdr:colOff>
      <xdr:row>60</xdr:row>
      <xdr:rowOff>19050</xdr:rowOff>
    </xdr:to>
    <xdr:cxnSp macro="">
      <xdr:nvCxnSpPr>
        <xdr:cNvPr id="190" name="直線コネクタ 189"/>
        <xdr:cNvCxnSpPr/>
      </xdr:nvCxnSpPr>
      <xdr:spPr>
        <a:xfrm>
          <a:off x="3797300" y="10264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55880</xdr:rowOff>
    </xdr:from>
    <xdr:to>
      <xdr:col>15</xdr:col>
      <xdr:colOff>101600</xdr:colOff>
      <xdr:row>59</xdr:row>
      <xdr:rowOff>157480</xdr:rowOff>
    </xdr:to>
    <xdr:sp macro="" textlink="">
      <xdr:nvSpPr>
        <xdr:cNvPr id="191" name="楕円 190"/>
        <xdr:cNvSpPr/>
      </xdr:nvSpPr>
      <xdr:spPr>
        <a:xfrm>
          <a:off x="2857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106680</xdr:rowOff>
    </xdr:from>
    <xdr:to>
      <xdr:col>19</xdr:col>
      <xdr:colOff>177800</xdr:colOff>
      <xdr:row>59</xdr:row>
      <xdr:rowOff>148590</xdr:rowOff>
    </xdr:to>
    <xdr:cxnSp macro="">
      <xdr:nvCxnSpPr>
        <xdr:cNvPr id="192" name="直線コネクタ 191"/>
        <xdr:cNvCxnSpPr/>
      </xdr:nvCxnSpPr>
      <xdr:spPr>
        <a:xfrm>
          <a:off x="2908300" y="10222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xdr:rowOff>
    </xdr:from>
    <xdr:to>
      <xdr:col>10</xdr:col>
      <xdr:colOff>165100</xdr:colOff>
      <xdr:row>59</xdr:row>
      <xdr:rowOff>115570</xdr:rowOff>
    </xdr:to>
    <xdr:sp macro="" textlink="">
      <xdr:nvSpPr>
        <xdr:cNvPr id="193" name="楕円 192"/>
        <xdr:cNvSpPr/>
      </xdr:nvSpPr>
      <xdr:spPr>
        <a:xfrm>
          <a:off x="1968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59</xdr:row>
      <xdr:rowOff>106680</xdr:rowOff>
    </xdr:to>
    <xdr:cxnSp macro="">
      <xdr:nvCxnSpPr>
        <xdr:cNvPr id="194" name="直線コネクタ 193"/>
        <xdr:cNvCxnSpPr/>
      </xdr:nvCxnSpPr>
      <xdr:spPr>
        <a:xfrm>
          <a:off x="2019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xdr:rowOff>
    </xdr:from>
    <xdr:to>
      <xdr:col>6</xdr:col>
      <xdr:colOff>38100</xdr:colOff>
      <xdr:row>59</xdr:row>
      <xdr:rowOff>106045</xdr:rowOff>
    </xdr:to>
    <xdr:sp macro="" textlink="">
      <xdr:nvSpPr>
        <xdr:cNvPr id="195" name="楕円 194"/>
        <xdr:cNvSpPr/>
      </xdr:nvSpPr>
      <xdr:spPr>
        <a:xfrm>
          <a:off x="1079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55245</xdr:rowOff>
    </xdr:from>
    <xdr:to>
      <xdr:col>10</xdr:col>
      <xdr:colOff>114300</xdr:colOff>
      <xdr:row>59</xdr:row>
      <xdr:rowOff>64770</xdr:rowOff>
    </xdr:to>
    <xdr:cxnSp macro="">
      <xdr:nvCxnSpPr>
        <xdr:cNvPr id="196" name="直線コネクタ 195"/>
        <xdr:cNvCxnSpPr/>
      </xdr:nvCxnSpPr>
      <xdr:spPr>
        <a:xfrm>
          <a:off x="1130300" y="101707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98"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9"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200"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44467</xdr:rowOff>
    </xdr:from>
    <xdr:ext cx="405111" cy="259045"/>
    <xdr:sp macro="" textlink="">
      <xdr:nvSpPr>
        <xdr:cNvPr id="201" name="n_1mainValue【体育館・プール】&#10;有形固定資産減価償却率"/>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2557</xdr:rowOff>
    </xdr:from>
    <xdr:ext cx="405111" cy="259045"/>
    <xdr:sp macro="" textlink="">
      <xdr:nvSpPr>
        <xdr:cNvPr id="202" name="n_2mainValue【体育館・プール】&#10;有形固定資産減価償却率"/>
        <xdr:cNvSpPr txBox="1"/>
      </xdr:nvSpPr>
      <xdr:spPr>
        <a:xfrm>
          <a:off x="2705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132097</xdr:rowOff>
    </xdr:from>
    <xdr:ext cx="405111" cy="259045"/>
    <xdr:sp macro="" textlink="">
      <xdr:nvSpPr>
        <xdr:cNvPr id="203" name="n_3mainValue【体育館・プール】&#10;有形固定資産減価償却率"/>
        <xdr:cNvSpPr txBox="1"/>
      </xdr:nvSpPr>
      <xdr:spPr>
        <a:xfrm>
          <a:off x="1816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122572</xdr:rowOff>
    </xdr:from>
    <xdr:ext cx="405111" cy="259045"/>
    <xdr:sp macro="" textlink="">
      <xdr:nvSpPr>
        <xdr:cNvPr id="204" name="n_4mainValue【体育館・プール】&#10;有形固定資産減価償却率"/>
        <xdr:cNvSpPr txBox="1"/>
      </xdr:nvSpPr>
      <xdr:spPr>
        <a:xfrm>
          <a:off x="927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231"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150368</xdr:rowOff>
    </xdr:from>
    <xdr:to>
      <xdr:col>55</xdr:col>
      <xdr:colOff>50800</xdr:colOff>
      <xdr:row>63</xdr:row>
      <xdr:rowOff>80518</xdr:rowOff>
    </xdr:to>
    <xdr:sp macro="" textlink="">
      <xdr:nvSpPr>
        <xdr:cNvPr id="242" name="楕円 241"/>
        <xdr:cNvSpPr/>
      </xdr:nvSpPr>
      <xdr:spPr>
        <a:xfrm>
          <a:off x="10426700" y="1078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128795</xdr:rowOff>
    </xdr:from>
    <xdr:ext cx="469744" cy="259045"/>
    <xdr:sp macro="" textlink="">
      <xdr:nvSpPr>
        <xdr:cNvPr id="243" name="【体育館・プール】&#10;一人当たり面積該当値テキスト"/>
        <xdr:cNvSpPr txBox="1"/>
      </xdr:nvSpPr>
      <xdr:spPr>
        <a:xfrm>
          <a:off x="10515600"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150825</xdr:rowOff>
    </xdr:from>
    <xdr:to>
      <xdr:col>50</xdr:col>
      <xdr:colOff>165100</xdr:colOff>
      <xdr:row>63</xdr:row>
      <xdr:rowOff>80975</xdr:rowOff>
    </xdr:to>
    <xdr:sp macro="" textlink="">
      <xdr:nvSpPr>
        <xdr:cNvPr id="244" name="楕円 243"/>
        <xdr:cNvSpPr/>
      </xdr:nvSpPr>
      <xdr:spPr>
        <a:xfrm>
          <a:off x="9588500" y="107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29718</xdr:rowOff>
    </xdr:from>
    <xdr:to>
      <xdr:col>55</xdr:col>
      <xdr:colOff>0</xdr:colOff>
      <xdr:row>63</xdr:row>
      <xdr:rowOff>30175</xdr:rowOff>
    </xdr:to>
    <xdr:cxnSp macro="">
      <xdr:nvCxnSpPr>
        <xdr:cNvPr id="245" name="直線コネクタ 244"/>
        <xdr:cNvCxnSpPr/>
      </xdr:nvCxnSpPr>
      <xdr:spPr>
        <a:xfrm flipV="1">
          <a:off x="9639300" y="1083106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151282</xdr:rowOff>
    </xdr:from>
    <xdr:to>
      <xdr:col>46</xdr:col>
      <xdr:colOff>38100</xdr:colOff>
      <xdr:row>63</xdr:row>
      <xdr:rowOff>81432</xdr:rowOff>
    </xdr:to>
    <xdr:sp macro="" textlink="">
      <xdr:nvSpPr>
        <xdr:cNvPr id="246" name="楕円 245"/>
        <xdr:cNvSpPr/>
      </xdr:nvSpPr>
      <xdr:spPr>
        <a:xfrm>
          <a:off x="8699500" y="107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30175</xdr:rowOff>
    </xdr:from>
    <xdr:to>
      <xdr:col>50</xdr:col>
      <xdr:colOff>114300</xdr:colOff>
      <xdr:row>63</xdr:row>
      <xdr:rowOff>30632</xdr:rowOff>
    </xdr:to>
    <xdr:cxnSp macro="">
      <xdr:nvCxnSpPr>
        <xdr:cNvPr id="247" name="直線コネクタ 246"/>
        <xdr:cNvCxnSpPr/>
      </xdr:nvCxnSpPr>
      <xdr:spPr>
        <a:xfrm flipV="1">
          <a:off x="8750300" y="108315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151740</xdr:rowOff>
    </xdr:from>
    <xdr:to>
      <xdr:col>41</xdr:col>
      <xdr:colOff>101600</xdr:colOff>
      <xdr:row>63</xdr:row>
      <xdr:rowOff>81890</xdr:rowOff>
    </xdr:to>
    <xdr:sp macro="" textlink="">
      <xdr:nvSpPr>
        <xdr:cNvPr id="248" name="楕円 247"/>
        <xdr:cNvSpPr/>
      </xdr:nvSpPr>
      <xdr:spPr>
        <a:xfrm>
          <a:off x="7810500" y="107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30632</xdr:rowOff>
    </xdr:from>
    <xdr:to>
      <xdr:col>45</xdr:col>
      <xdr:colOff>177800</xdr:colOff>
      <xdr:row>63</xdr:row>
      <xdr:rowOff>31090</xdr:rowOff>
    </xdr:to>
    <xdr:cxnSp macro="">
      <xdr:nvCxnSpPr>
        <xdr:cNvPr id="249" name="直線コネクタ 248"/>
        <xdr:cNvCxnSpPr/>
      </xdr:nvCxnSpPr>
      <xdr:spPr>
        <a:xfrm flipV="1">
          <a:off x="7861300" y="1083198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864</xdr:rowOff>
    </xdr:from>
    <xdr:to>
      <xdr:col>36</xdr:col>
      <xdr:colOff>165100</xdr:colOff>
      <xdr:row>63</xdr:row>
      <xdr:rowOff>102464</xdr:rowOff>
    </xdr:to>
    <xdr:sp macro="" textlink="">
      <xdr:nvSpPr>
        <xdr:cNvPr id="250" name="楕円 249"/>
        <xdr:cNvSpPr/>
      </xdr:nvSpPr>
      <xdr:spPr>
        <a:xfrm>
          <a:off x="6921500" y="108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31090</xdr:rowOff>
    </xdr:from>
    <xdr:to>
      <xdr:col>41</xdr:col>
      <xdr:colOff>50800</xdr:colOff>
      <xdr:row>63</xdr:row>
      <xdr:rowOff>51664</xdr:rowOff>
    </xdr:to>
    <xdr:cxnSp macro="">
      <xdr:nvCxnSpPr>
        <xdr:cNvPr id="251" name="直線コネクタ 250"/>
        <xdr:cNvCxnSpPr/>
      </xdr:nvCxnSpPr>
      <xdr:spPr>
        <a:xfrm flipV="1">
          <a:off x="6972300" y="1083244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52"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55"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72102</xdr:rowOff>
    </xdr:from>
    <xdr:ext cx="469744" cy="259045"/>
    <xdr:sp macro="" textlink="">
      <xdr:nvSpPr>
        <xdr:cNvPr id="256" name="n_1mainValue【体育館・プール】&#10;一人当たり面積"/>
        <xdr:cNvSpPr txBox="1"/>
      </xdr:nvSpPr>
      <xdr:spPr>
        <a:xfrm>
          <a:off x="9391727" y="1087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72559</xdr:rowOff>
    </xdr:from>
    <xdr:ext cx="469744" cy="259045"/>
    <xdr:sp macro="" textlink="">
      <xdr:nvSpPr>
        <xdr:cNvPr id="257" name="n_2mainValue【体育館・プール】&#10;一人当たり面積"/>
        <xdr:cNvSpPr txBox="1"/>
      </xdr:nvSpPr>
      <xdr:spPr>
        <a:xfrm>
          <a:off x="8515427" y="108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73017</xdr:rowOff>
    </xdr:from>
    <xdr:ext cx="469744" cy="259045"/>
    <xdr:sp macro="" textlink="">
      <xdr:nvSpPr>
        <xdr:cNvPr id="258" name="n_3mainValue【体育館・プール】&#10;一人当たり面積"/>
        <xdr:cNvSpPr txBox="1"/>
      </xdr:nvSpPr>
      <xdr:spPr>
        <a:xfrm>
          <a:off x="7626427" y="108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9" name="n_4main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89"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143511</xdr:rowOff>
    </xdr:from>
    <xdr:to>
      <xdr:col>24</xdr:col>
      <xdr:colOff>114300</xdr:colOff>
      <xdr:row>78</xdr:row>
      <xdr:rowOff>73661</xdr:rowOff>
    </xdr:to>
    <xdr:sp macro="" textlink="">
      <xdr:nvSpPr>
        <xdr:cNvPr id="300" name="楕円 299"/>
        <xdr:cNvSpPr/>
      </xdr:nvSpPr>
      <xdr:spPr>
        <a:xfrm>
          <a:off x="4584700" y="133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79393</xdr:rowOff>
    </xdr:from>
    <xdr:ext cx="405111" cy="259045"/>
    <xdr:sp macro="" textlink="">
      <xdr:nvSpPr>
        <xdr:cNvPr id="301" name="【福祉施設】&#10;有形固定資産減価償却率該当値テキスト"/>
        <xdr:cNvSpPr txBox="1"/>
      </xdr:nvSpPr>
      <xdr:spPr>
        <a:xfrm>
          <a:off x="4673600" y="13281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76836</xdr:rowOff>
    </xdr:from>
    <xdr:to>
      <xdr:col>20</xdr:col>
      <xdr:colOff>38100</xdr:colOff>
      <xdr:row>78</xdr:row>
      <xdr:rowOff>6986</xdr:rowOff>
    </xdr:to>
    <xdr:sp macro="" textlink="">
      <xdr:nvSpPr>
        <xdr:cNvPr id="302" name="楕円 301"/>
        <xdr:cNvSpPr/>
      </xdr:nvSpPr>
      <xdr:spPr>
        <a:xfrm>
          <a:off x="3746500" y="1327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127636</xdr:rowOff>
    </xdr:from>
    <xdr:to>
      <xdr:col>24</xdr:col>
      <xdr:colOff>63500</xdr:colOff>
      <xdr:row>78</xdr:row>
      <xdr:rowOff>22861</xdr:rowOff>
    </xdr:to>
    <xdr:cxnSp macro="">
      <xdr:nvCxnSpPr>
        <xdr:cNvPr id="303" name="直線コネクタ 302"/>
        <xdr:cNvCxnSpPr/>
      </xdr:nvCxnSpPr>
      <xdr:spPr>
        <a:xfrm>
          <a:off x="3797300" y="1332928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141605</xdr:rowOff>
    </xdr:from>
    <xdr:to>
      <xdr:col>15</xdr:col>
      <xdr:colOff>101600</xdr:colOff>
      <xdr:row>80</xdr:row>
      <xdr:rowOff>71755</xdr:rowOff>
    </xdr:to>
    <xdr:sp macro="" textlink="">
      <xdr:nvSpPr>
        <xdr:cNvPr id="304" name="楕円 303"/>
        <xdr:cNvSpPr/>
      </xdr:nvSpPr>
      <xdr:spPr>
        <a:xfrm>
          <a:off x="2857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127636</xdr:rowOff>
    </xdr:from>
    <xdr:to>
      <xdr:col>19</xdr:col>
      <xdr:colOff>177800</xdr:colOff>
      <xdr:row>80</xdr:row>
      <xdr:rowOff>20955</xdr:rowOff>
    </xdr:to>
    <xdr:cxnSp macro="">
      <xdr:nvCxnSpPr>
        <xdr:cNvPr id="305" name="直線コネクタ 304"/>
        <xdr:cNvCxnSpPr/>
      </xdr:nvCxnSpPr>
      <xdr:spPr>
        <a:xfrm flipV="1">
          <a:off x="2908300" y="13329286"/>
          <a:ext cx="889000" cy="40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97789</xdr:rowOff>
    </xdr:from>
    <xdr:to>
      <xdr:col>10</xdr:col>
      <xdr:colOff>165100</xdr:colOff>
      <xdr:row>80</xdr:row>
      <xdr:rowOff>27939</xdr:rowOff>
    </xdr:to>
    <xdr:sp macro="" textlink="">
      <xdr:nvSpPr>
        <xdr:cNvPr id="306" name="楕円 305"/>
        <xdr:cNvSpPr/>
      </xdr:nvSpPr>
      <xdr:spPr>
        <a:xfrm>
          <a:off x="1968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148589</xdr:rowOff>
    </xdr:from>
    <xdr:to>
      <xdr:col>15</xdr:col>
      <xdr:colOff>50800</xdr:colOff>
      <xdr:row>80</xdr:row>
      <xdr:rowOff>20955</xdr:rowOff>
    </xdr:to>
    <xdr:cxnSp macro="">
      <xdr:nvCxnSpPr>
        <xdr:cNvPr id="307" name="直線コネクタ 306"/>
        <xdr:cNvCxnSpPr/>
      </xdr:nvCxnSpPr>
      <xdr:spPr>
        <a:xfrm>
          <a:off x="2019300" y="136931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124461</xdr:rowOff>
    </xdr:from>
    <xdr:to>
      <xdr:col>6</xdr:col>
      <xdr:colOff>38100</xdr:colOff>
      <xdr:row>80</xdr:row>
      <xdr:rowOff>54611</xdr:rowOff>
    </xdr:to>
    <xdr:sp macro="" textlink="">
      <xdr:nvSpPr>
        <xdr:cNvPr id="308" name="楕円 307"/>
        <xdr:cNvSpPr/>
      </xdr:nvSpPr>
      <xdr:spPr>
        <a:xfrm>
          <a:off x="1079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148589</xdr:rowOff>
    </xdr:from>
    <xdr:to>
      <xdr:col>10</xdr:col>
      <xdr:colOff>114300</xdr:colOff>
      <xdr:row>80</xdr:row>
      <xdr:rowOff>3811</xdr:rowOff>
    </xdr:to>
    <xdr:cxnSp macro="">
      <xdr:nvCxnSpPr>
        <xdr:cNvPr id="309" name="直線コネクタ 308"/>
        <xdr:cNvCxnSpPr/>
      </xdr:nvCxnSpPr>
      <xdr:spPr>
        <a:xfrm flipV="1">
          <a:off x="1130300" y="136931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169563</xdr:rowOff>
    </xdr:from>
    <xdr:ext cx="405111" cy="259045"/>
    <xdr:sp macro="" textlink="">
      <xdr:nvSpPr>
        <xdr:cNvPr id="310" name="n_1aveValue【福祉施設】&#10;有形固定資産減価償却率"/>
        <xdr:cNvSpPr txBox="1"/>
      </xdr:nvSpPr>
      <xdr:spPr>
        <a:xfrm>
          <a:off x="35820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11" name="n_2aveValue【福祉施設】&#10;有形固定資産減価償却率"/>
        <xdr:cNvSpPr txBox="1"/>
      </xdr:nvSpPr>
      <xdr:spPr>
        <a:xfrm>
          <a:off x="2705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312"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144797</xdr:rowOff>
    </xdr:from>
    <xdr:ext cx="405111" cy="259045"/>
    <xdr:sp macro="" textlink="">
      <xdr:nvSpPr>
        <xdr:cNvPr id="313" name="n_4aveValue【福祉施設】&#10;有形固定資産減価償却率"/>
        <xdr:cNvSpPr txBox="1"/>
      </xdr:nvSpPr>
      <xdr:spPr>
        <a:xfrm>
          <a:off x="927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23513</xdr:rowOff>
    </xdr:from>
    <xdr:ext cx="405111" cy="259045"/>
    <xdr:sp macro="" textlink="">
      <xdr:nvSpPr>
        <xdr:cNvPr id="314" name="n_1mainValue【福祉施設】&#10;有形固定資産減価償却率"/>
        <xdr:cNvSpPr txBox="1"/>
      </xdr:nvSpPr>
      <xdr:spPr>
        <a:xfrm>
          <a:off x="3582044" y="1305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88282</xdr:rowOff>
    </xdr:from>
    <xdr:ext cx="405111" cy="259045"/>
    <xdr:sp macro="" textlink="">
      <xdr:nvSpPr>
        <xdr:cNvPr id="315" name="n_2mainValue【福祉施設】&#10;有形固定資産減価償却率"/>
        <xdr:cNvSpPr txBox="1"/>
      </xdr:nvSpPr>
      <xdr:spPr>
        <a:xfrm>
          <a:off x="2705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44466</xdr:rowOff>
    </xdr:from>
    <xdr:ext cx="405111" cy="259045"/>
    <xdr:sp macro="" textlink="">
      <xdr:nvSpPr>
        <xdr:cNvPr id="316" name="n_3mainValue【福祉施設】&#10;有形固定資産減価償却率"/>
        <xdr:cNvSpPr txBox="1"/>
      </xdr:nvSpPr>
      <xdr:spPr>
        <a:xfrm>
          <a:off x="1816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71138</xdr:rowOff>
    </xdr:from>
    <xdr:ext cx="405111" cy="259045"/>
    <xdr:sp macro="" textlink="">
      <xdr:nvSpPr>
        <xdr:cNvPr id="317" name="n_4mainValue【福祉施設】&#10;有形固定資産減価償却率"/>
        <xdr:cNvSpPr txBox="1"/>
      </xdr:nvSpPr>
      <xdr:spPr>
        <a:xfrm>
          <a:off x="9277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46"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19050</xdr:rowOff>
    </xdr:from>
    <xdr:to>
      <xdr:col>55</xdr:col>
      <xdr:colOff>50800</xdr:colOff>
      <xdr:row>85</xdr:row>
      <xdr:rowOff>120650</xdr:rowOff>
    </xdr:to>
    <xdr:sp macro="" textlink="">
      <xdr:nvSpPr>
        <xdr:cNvPr id="357" name="楕円 356"/>
        <xdr:cNvSpPr/>
      </xdr:nvSpPr>
      <xdr:spPr>
        <a:xfrm>
          <a:off x="10426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58" name="【福祉施設】&#10;一人当たり面積該当値テキスト"/>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20320</xdr:rowOff>
    </xdr:from>
    <xdr:to>
      <xdr:col>50</xdr:col>
      <xdr:colOff>165100</xdr:colOff>
      <xdr:row>85</xdr:row>
      <xdr:rowOff>121920</xdr:rowOff>
    </xdr:to>
    <xdr:sp macro="" textlink="">
      <xdr:nvSpPr>
        <xdr:cNvPr id="359" name="楕円 358"/>
        <xdr:cNvSpPr/>
      </xdr:nvSpPr>
      <xdr:spPr>
        <a:xfrm>
          <a:off x="9588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69850</xdr:rowOff>
    </xdr:from>
    <xdr:to>
      <xdr:col>55</xdr:col>
      <xdr:colOff>0</xdr:colOff>
      <xdr:row>85</xdr:row>
      <xdr:rowOff>71120</xdr:rowOff>
    </xdr:to>
    <xdr:cxnSp macro="">
      <xdr:nvCxnSpPr>
        <xdr:cNvPr id="360" name="直線コネクタ 359"/>
        <xdr:cNvCxnSpPr/>
      </xdr:nvCxnSpPr>
      <xdr:spPr>
        <a:xfrm flipV="1">
          <a:off x="9639300" y="146431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93980</xdr:rowOff>
    </xdr:from>
    <xdr:to>
      <xdr:col>46</xdr:col>
      <xdr:colOff>38100</xdr:colOff>
      <xdr:row>86</xdr:row>
      <xdr:rowOff>24130</xdr:rowOff>
    </xdr:to>
    <xdr:sp macro="" textlink="">
      <xdr:nvSpPr>
        <xdr:cNvPr id="361" name="楕円 360"/>
        <xdr:cNvSpPr/>
      </xdr:nvSpPr>
      <xdr:spPr>
        <a:xfrm>
          <a:off x="8699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71120</xdr:rowOff>
    </xdr:from>
    <xdr:to>
      <xdr:col>50</xdr:col>
      <xdr:colOff>114300</xdr:colOff>
      <xdr:row>85</xdr:row>
      <xdr:rowOff>144780</xdr:rowOff>
    </xdr:to>
    <xdr:cxnSp macro="">
      <xdr:nvCxnSpPr>
        <xdr:cNvPr id="362" name="直線コネクタ 361"/>
        <xdr:cNvCxnSpPr/>
      </xdr:nvCxnSpPr>
      <xdr:spPr>
        <a:xfrm flipV="1">
          <a:off x="8750300" y="1464437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95250</xdr:rowOff>
    </xdr:from>
    <xdr:to>
      <xdr:col>41</xdr:col>
      <xdr:colOff>101600</xdr:colOff>
      <xdr:row>86</xdr:row>
      <xdr:rowOff>25400</xdr:rowOff>
    </xdr:to>
    <xdr:sp macro="" textlink="">
      <xdr:nvSpPr>
        <xdr:cNvPr id="363" name="楕円 362"/>
        <xdr:cNvSpPr/>
      </xdr:nvSpPr>
      <xdr:spPr>
        <a:xfrm>
          <a:off x="7810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144780</xdr:rowOff>
    </xdr:from>
    <xdr:to>
      <xdr:col>45</xdr:col>
      <xdr:colOff>177800</xdr:colOff>
      <xdr:row>85</xdr:row>
      <xdr:rowOff>146050</xdr:rowOff>
    </xdr:to>
    <xdr:cxnSp macro="">
      <xdr:nvCxnSpPr>
        <xdr:cNvPr id="364" name="直線コネクタ 363"/>
        <xdr:cNvCxnSpPr/>
      </xdr:nvCxnSpPr>
      <xdr:spPr>
        <a:xfrm flipV="1">
          <a:off x="7861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65" name="楕円 364"/>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146050</xdr:rowOff>
    </xdr:from>
    <xdr:to>
      <xdr:col>41</xdr:col>
      <xdr:colOff>50800</xdr:colOff>
      <xdr:row>85</xdr:row>
      <xdr:rowOff>146050</xdr:rowOff>
    </xdr:to>
    <xdr:cxnSp macro="">
      <xdr:nvCxnSpPr>
        <xdr:cNvPr id="366" name="直線コネクタ 365"/>
        <xdr:cNvCxnSpPr/>
      </xdr:nvCxnSpPr>
      <xdr:spPr>
        <a:xfrm>
          <a:off x="6972300" y="14719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138447</xdr:rowOff>
    </xdr:from>
    <xdr:ext cx="469744" cy="259045"/>
    <xdr:sp macro="" textlink="">
      <xdr:nvSpPr>
        <xdr:cNvPr id="371" name="n_1mainValue【福祉施設】&#10;一人当たり面積"/>
        <xdr:cNvSpPr txBox="1"/>
      </xdr:nvSpPr>
      <xdr:spPr>
        <a:xfrm>
          <a:off x="93917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15257</xdr:rowOff>
    </xdr:from>
    <xdr:ext cx="469744" cy="259045"/>
    <xdr:sp macro="" textlink="">
      <xdr:nvSpPr>
        <xdr:cNvPr id="372" name="n_2mainValue【福祉施設】&#10;一人当たり面積"/>
        <xdr:cNvSpPr txBox="1"/>
      </xdr:nvSpPr>
      <xdr:spPr>
        <a:xfrm>
          <a:off x="8515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16527</xdr:rowOff>
    </xdr:from>
    <xdr:ext cx="469744" cy="259045"/>
    <xdr:sp macro="" textlink="">
      <xdr:nvSpPr>
        <xdr:cNvPr id="373" name="n_3mainValue【福祉施設】&#10;一人当たり面積"/>
        <xdr:cNvSpPr txBox="1"/>
      </xdr:nvSpPr>
      <xdr:spPr>
        <a:xfrm>
          <a:off x="7626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74" name="n_4mainValue【福祉施設】&#10;一人当たり面積"/>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20"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25" name="フローチャート: 判断 424"/>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67310</xdr:rowOff>
    </xdr:from>
    <xdr:to>
      <xdr:col>85</xdr:col>
      <xdr:colOff>177800</xdr:colOff>
      <xdr:row>34</xdr:row>
      <xdr:rowOff>168910</xdr:rowOff>
    </xdr:to>
    <xdr:sp macro="" textlink="">
      <xdr:nvSpPr>
        <xdr:cNvPr id="431" name="楕円 430"/>
        <xdr:cNvSpPr/>
      </xdr:nvSpPr>
      <xdr:spPr>
        <a:xfrm>
          <a:off x="16268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90187</xdr:rowOff>
    </xdr:from>
    <xdr:ext cx="405111" cy="259045"/>
    <xdr:sp macro="" textlink="">
      <xdr:nvSpPr>
        <xdr:cNvPr id="432" name="【一般廃棄物処理施設】&#10;有形固定資産減価償却率該当値テキスト"/>
        <xdr:cNvSpPr txBox="1"/>
      </xdr:nvSpPr>
      <xdr:spPr>
        <a:xfrm>
          <a:off x="16357600"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33" name="楕円 432"/>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118110</xdr:rowOff>
    </xdr:to>
    <xdr:cxnSp macro="">
      <xdr:nvCxnSpPr>
        <xdr:cNvPr id="434" name="直線コネクタ 433"/>
        <xdr:cNvCxnSpPr/>
      </xdr:nvCxnSpPr>
      <xdr:spPr>
        <a:xfrm>
          <a:off x="15481300" y="59283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435" name="楕円 434"/>
        <xdr:cNvSpPr/>
      </xdr:nvSpPr>
      <xdr:spPr>
        <a:xfrm>
          <a:off x="14541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99060</xdr:rowOff>
    </xdr:to>
    <xdr:cxnSp macro="">
      <xdr:nvCxnSpPr>
        <xdr:cNvPr id="436" name="直線コネクタ 435"/>
        <xdr:cNvCxnSpPr/>
      </xdr:nvCxnSpPr>
      <xdr:spPr>
        <a:xfrm>
          <a:off x="14592300" y="58712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107315</xdr:rowOff>
    </xdr:from>
    <xdr:to>
      <xdr:col>72</xdr:col>
      <xdr:colOff>38100</xdr:colOff>
      <xdr:row>34</xdr:row>
      <xdr:rowOff>37465</xdr:rowOff>
    </xdr:to>
    <xdr:sp macro="" textlink="">
      <xdr:nvSpPr>
        <xdr:cNvPr id="437" name="楕円 436"/>
        <xdr:cNvSpPr/>
      </xdr:nvSpPr>
      <xdr:spPr>
        <a:xfrm>
          <a:off x="13652500" y="576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158115</xdr:rowOff>
    </xdr:from>
    <xdr:to>
      <xdr:col>76</xdr:col>
      <xdr:colOff>114300</xdr:colOff>
      <xdr:row>34</xdr:row>
      <xdr:rowOff>41910</xdr:rowOff>
    </xdr:to>
    <xdr:cxnSp macro="">
      <xdr:nvCxnSpPr>
        <xdr:cNvPr id="438" name="直線コネクタ 437"/>
        <xdr:cNvCxnSpPr/>
      </xdr:nvCxnSpPr>
      <xdr:spPr>
        <a:xfrm>
          <a:off x="13703300" y="58159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50165</xdr:rowOff>
    </xdr:from>
    <xdr:to>
      <xdr:col>67</xdr:col>
      <xdr:colOff>101600</xdr:colOff>
      <xdr:row>33</xdr:row>
      <xdr:rowOff>151765</xdr:rowOff>
    </xdr:to>
    <xdr:sp macro="" textlink="">
      <xdr:nvSpPr>
        <xdr:cNvPr id="439" name="楕円 438"/>
        <xdr:cNvSpPr/>
      </xdr:nvSpPr>
      <xdr:spPr>
        <a:xfrm>
          <a:off x="12763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100965</xdr:rowOff>
    </xdr:from>
    <xdr:to>
      <xdr:col>71</xdr:col>
      <xdr:colOff>177800</xdr:colOff>
      <xdr:row>33</xdr:row>
      <xdr:rowOff>158115</xdr:rowOff>
    </xdr:to>
    <xdr:cxnSp macro="">
      <xdr:nvCxnSpPr>
        <xdr:cNvPr id="440" name="直線コネクタ 439"/>
        <xdr:cNvCxnSpPr/>
      </xdr:nvCxnSpPr>
      <xdr:spPr>
        <a:xfrm>
          <a:off x="12814300" y="57588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441" name="n_1aveValue【一般廃棄物処理施設】&#10;有形固定資産減価償却率"/>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443"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444"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45" name="n_1mainValue【一般廃棄物処理施設】&#10;有形固定資産減価償却率"/>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83837</xdr:rowOff>
    </xdr:from>
    <xdr:ext cx="405111" cy="259045"/>
    <xdr:sp macro="" textlink="">
      <xdr:nvSpPr>
        <xdr:cNvPr id="446" name="n_2mainValue【一般廃棄物処理施設】&#10;有形固定資産減価償却率"/>
        <xdr:cNvSpPr txBox="1"/>
      </xdr:nvSpPr>
      <xdr:spPr>
        <a:xfrm>
          <a:off x="14389744" y="591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53992</xdr:rowOff>
    </xdr:from>
    <xdr:ext cx="405111" cy="259045"/>
    <xdr:sp macro="" textlink="">
      <xdr:nvSpPr>
        <xdr:cNvPr id="447" name="n_3mainValue【一般廃棄物処理施設】&#10;有形固定資産減価償却率"/>
        <xdr:cNvSpPr txBox="1"/>
      </xdr:nvSpPr>
      <xdr:spPr>
        <a:xfrm>
          <a:off x="13500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168292</xdr:rowOff>
    </xdr:from>
    <xdr:ext cx="405111" cy="259045"/>
    <xdr:sp macro="" textlink="">
      <xdr:nvSpPr>
        <xdr:cNvPr id="448" name="n_4mainValue【一般廃棄物処理施設】&#10;有形固定資産減価償却率"/>
        <xdr:cNvSpPr txBox="1"/>
      </xdr:nvSpPr>
      <xdr:spPr>
        <a:xfrm>
          <a:off x="12611744" y="548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75"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0" name="フローチャート: 判断 479"/>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76504</xdr:rowOff>
    </xdr:from>
    <xdr:to>
      <xdr:col>116</xdr:col>
      <xdr:colOff>114300</xdr:colOff>
      <xdr:row>41</xdr:row>
      <xdr:rowOff>6654</xdr:rowOff>
    </xdr:to>
    <xdr:sp macro="" textlink="">
      <xdr:nvSpPr>
        <xdr:cNvPr id="486" name="楕円 485"/>
        <xdr:cNvSpPr/>
      </xdr:nvSpPr>
      <xdr:spPr>
        <a:xfrm>
          <a:off x="22110700" y="6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54931</xdr:rowOff>
    </xdr:from>
    <xdr:ext cx="534377" cy="259045"/>
    <xdr:sp macro="" textlink="">
      <xdr:nvSpPr>
        <xdr:cNvPr id="487" name="【一般廃棄物処理施設】&#10;一人当たり有形固定資産（償却資産）額該当値テキスト"/>
        <xdr:cNvSpPr txBox="1"/>
      </xdr:nvSpPr>
      <xdr:spPr>
        <a:xfrm>
          <a:off x="22199600" y="69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67810</xdr:rowOff>
    </xdr:from>
    <xdr:to>
      <xdr:col>112</xdr:col>
      <xdr:colOff>38100</xdr:colOff>
      <xdr:row>40</xdr:row>
      <xdr:rowOff>169410</xdr:rowOff>
    </xdr:to>
    <xdr:sp macro="" textlink="">
      <xdr:nvSpPr>
        <xdr:cNvPr id="488" name="楕円 487"/>
        <xdr:cNvSpPr/>
      </xdr:nvSpPr>
      <xdr:spPr>
        <a:xfrm>
          <a:off x="21272500" y="6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118610</xdr:rowOff>
    </xdr:from>
    <xdr:to>
      <xdr:col>116</xdr:col>
      <xdr:colOff>63500</xdr:colOff>
      <xdr:row>40</xdr:row>
      <xdr:rowOff>127304</xdr:rowOff>
    </xdr:to>
    <xdr:cxnSp macro="">
      <xdr:nvCxnSpPr>
        <xdr:cNvPr id="489" name="直線コネクタ 488"/>
        <xdr:cNvCxnSpPr/>
      </xdr:nvCxnSpPr>
      <xdr:spPr>
        <a:xfrm>
          <a:off x="21323300" y="6976610"/>
          <a:ext cx="8382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68576</xdr:rowOff>
    </xdr:from>
    <xdr:to>
      <xdr:col>107</xdr:col>
      <xdr:colOff>101600</xdr:colOff>
      <xdr:row>40</xdr:row>
      <xdr:rowOff>170176</xdr:rowOff>
    </xdr:to>
    <xdr:sp macro="" textlink="">
      <xdr:nvSpPr>
        <xdr:cNvPr id="490" name="楕円 489"/>
        <xdr:cNvSpPr/>
      </xdr:nvSpPr>
      <xdr:spPr>
        <a:xfrm>
          <a:off x="20383500" y="69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118610</xdr:rowOff>
    </xdr:from>
    <xdr:to>
      <xdr:col>111</xdr:col>
      <xdr:colOff>177800</xdr:colOff>
      <xdr:row>40</xdr:row>
      <xdr:rowOff>119376</xdr:rowOff>
    </xdr:to>
    <xdr:cxnSp macro="">
      <xdr:nvCxnSpPr>
        <xdr:cNvPr id="491" name="直線コネクタ 490"/>
        <xdr:cNvCxnSpPr/>
      </xdr:nvCxnSpPr>
      <xdr:spPr>
        <a:xfrm flipV="1">
          <a:off x="20434300" y="6976610"/>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69149</xdr:rowOff>
    </xdr:from>
    <xdr:to>
      <xdr:col>102</xdr:col>
      <xdr:colOff>165100</xdr:colOff>
      <xdr:row>40</xdr:row>
      <xdr:rowOff>170749</xdr:rowOff>
    </xdr:to>
    <xdr:sp macro="" textlink="">
      <xdr:nvSpPr>
        <xdr:cNvPr id="492" name="楕円 491"/>
        <xdr:cNvSpPr/>
      </xdr:nvSpPr>
      <xdr:spPr>
        <a:xfrm>
          <a:off x="19494500" y="69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119376</xdr:rowOff>
    </xdr:from>
    <xdr:to>
      <xdr:col>107</xdr:col>
      <xdr:colOff>50800</xdr:colOff>
      <xdr:row>40</xdr:row>
      <xdr:rowOff>119949</xdr:rowOff>
    </xdr:to>
    <xdr:cxnSp macro="">
      <xdr:nvCxnSpPr>
        <xdr:cNvPr id="493" name="直線コネクタ 492"/>
        <xdr:cNvCxnSpPr/>
      </xdr:nvCxnSpPr>
      <xdr:spPr>
        <a:xfrm flipV="1">
          <a:off x="19545300" y="6977376"/>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69900</xdr:rowOff>
    </xdr:from>
    <xdr:to>
      <xdr:col>98</xdr:col>
      <xdr:colOff>38100</xdr:colOff>
      <xdr:row>41</xdr:row>
      <xdr:rowOff>50</xdr:rowOff>
    </xdr:to>
    <xdr:sp macro="" textlink="">
      <xdr:nvSpPr>
        <xdr:cNvPr id="494" name="楕円 493"/>
        <xdr:cNvSpPr/>
      </xdr:nvSpPr>
      <xdr:spPr>
        <a:xfrm>
          <a:off x="18605500" y="692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119949</xdr:rowOff>
    </xdr:from>
    <xdr:to>
      <xdr:col>102</xdr:col>
      <xdr:colOff>114300</xdr:colOff>
      <xdr:row>40</xdr:row>
      <xdr:rowOff>120700</xdr:rowOff>
    </xdr:to>
    <xdr:cxnSp macro="">
      <xdr:nvCxnSpPr>
        <xdr:cNvPr id="495" name="直線コネクタ 494"/>
        <xdr:cNvCxnSpPr/>
      </xdr:nvCxnSpPr>
      <xdr:spPr>
        <a:xfrm flipV="1">
          <a:off x="18656300" y="6977949"/>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496"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499" name="n_4aveValue【一般廃棄物処理施設】&#10;一人当たり有形固定資産（償却資産）額"/>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160537</xdr:rowOff>
    </xdr:from>
    <xdr:ext cx="534377" cy="259045"/>
    <xdr:sp macro="" textlink="">
      <xdr:nvSpPr>
        <xdr:cNvPr id="500" name="n_1mainValue【一般廃棄物処理施設】&#10;一人当たり有形固定資産（償却資産）額"/>
        <xdr:cNvSpPr txBox="1"/>
      </xdr:nvSpPr>
      <xdr:spPr>
        <a:xfrm>
          <a:off x="21043411" y="7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161303</xdr:rowOff>
    </xdr:from>
    <xdr:ext cx="534377" cy="259045"/>
    <xdr:sp macro="" textlink="">
      <xdr:nvSpPr>
        <xdr:cNvPr id="501" name="n_2mainValue【一般廃棄物処理施設】&#10;一人当たり有形固定資産（償却資産）額"/>
        <xdr:cNvSpPr txBox="1"/>
      </xdr:nvSpPr>
      <xdr:spPr>
        <a:xfrm>
          <a:off x="20167111" y="70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161876</xdr:rowOff>
    </xdr:from>
    <xdr:ext cx="534377" cy="259045"/>
    <xdr:sp macro="" textlink="">
      <xdr:nvSpPr>
        <xdr:cNvPr id="502" name="n_3mainValue【一般廃棄物処理施設】&#10;一人当たり有形固定資産（償却資産）額"/>
        <xdr:cNvSpPr txBox="1"/>
      </xdr:nvSpPr>
      <xdr:spPr>
        <a:xfrm>
          <a:off x="19278111" y="70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16577</xdr:rowOff>
    </xdr:from>
    <xdr:ext cx="534377" cy="259045"/>
    <xdr:sp macro="" textlink="">
      <xdr:nvSpPr>
        <xdr:cNvPr id="503" name="n_4mainValue【一般廃棄物処理施設】&#10;一人当たり有形固定資産（償却資産）額"/>
        <xdr:cNvSpPr txBox="1"/>
      </xdr:nvSpPr>
      <xdr:spPr>
        <a:xfrm>
          <a:off x="18389111" y="670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4"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9" name="フローチャート: 判断 538"/>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55335</xdr:rowOff>
    </xdr:from>
    <xdr:to>
      <xdr:col>85</xdr:col>
      <xdr:colOff>177800</xdr:colOff>
      <xdr:row>63</xdr:row>
      <xdr:rowOff>156935</xdr:rowOff>
    </xdr:to>
    <xdr:sp macro="" textlink="">
      <xdr:nvSpPr>
        <xdr:cNvPr id="545" name="楕円 544"/>
        <xdr:cNvSpPr/>
      </xdr:nvSpPr>
      <xdr:spPr>
        <a:xfrm>
          <a:off x="162687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33762</xdr:rowOff>
    </xdr:from>
    <xdr:ext cx="405111" cy="259045"/>
    <xdr:sp macro="" textlink="">
      <xdr:nvSpPr>
        <xdr:cNvPr id="546" name="【保健センター・保健所】&#10;有形固定資産減価償却率該当値テキスト"/>
        <xdr:cNvSpPr txBox="1"/>
      </xdr:nvSpPr>
      <xdr:spPr>
        <a:xfrm>
          <a:off x="16357600"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22678</xdr:rowOff>
    </xdr:from>
    <xdr:to>
      <xdr:col>81</xdr:col>
      <xdr:colOff>101600</xdr:colOff>
      <xdr:row>63</xdr:row>
      <xdr:rowOff>124278</xdr:rowOff>
    </xdr:to>
    <xdr:sp macro="" textlink="">
      <xdr:nvSpPr>
        <xdr:cNvPr id="547" name="楕円 546"/>
        <xdr:cNvSpPr/>
      </xdr:nvSpPr>
      <xdr:spPr>
        <a:xfrm>
          <a:off x="15430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73478</xdr:rowOff>
    </xdr:from>
    <xdr:to>
      <xdr:col>85</xdr:col>
      <xdr:colOff>127000</xdr:colOff>
      <xdr:row>63</xdr:row>
      <xdr:rowOff>106135</xdr:rowOff>
    </xdr:to>
    <xdr:cxnSp macro="">
      <xdr:nvCxnSpPr>
        <xdr:cNvPr id="548" name="直線コネクタ 547"/>
        <xdr:cNvCxnSpPr/>
      </xdr:nvCxnSpPr>
      <xdr:spPr>
        <a:xfrm>
          <a:off x="15481300" y="10874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161472</xdr:rowOff>
    </xdr:from>
    <xdr:to>
      <xdr:col>76</xdr:col>
      <xdr:colOff>165100</xdr:colOff>
      <xdr:row>63</xdr:row>
      <xdr:rowOff>91622</xdr:rowOff>
    </xdr:to>
    <xdr:sp macro="" textlink="">
      <xdr:nvSpPr>
        <xdr:cNvPr id="549" name="楕円 548"/>
        <xdr:cNvSpPr/>
      </xdr:nvSpPr>
      <xdr:spPr>
        <a:xfrm>
          <a:off x="14541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40822</xdr:rowOff>
    </xdr:from>
    <xdr:to>
      <xdr:col>81</xdr:col>
      <xdr:colOff>50800</xdr:colOff>
      <xdr:row>63</xdr:row>
      <xdr:rowOff>73478</xdr:rowOff>
    </xdr:to>
    <xdr:cxnSp macro="">
      <xdr:nvCxnSpPr>
        <xdr:cNvPr id="550" name="直線コネクタ 549"/>
        <xdr:cNvCxnSpPr/>
      </xdr:nvCxnSpPr>
      <xdr:spPr>
        <a:xfrm>
          <a:off x="14592300" y="10842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128815</xdr:rowOff>
    </xdr:from>
    <xdr:to>
      <xdr:col>72</xdr:col>
      <xdr:colOff>38100</xdr:colOff>
      <xdr:row>63</xdr:row>
      <xdr:rowOff>58965</xdr:rowOff>
    </xdr:to>
    <xdr:sp macro="" textlink="">
      <xdr:nvSpPr>
        <xdr:cNvPr id="551" name="楕円 550"/>
        <xdr:cNvSpPr/>
      </xdr:nvSpPr>
      <xdr:spPr>
        <a:xfrm>
          <a:off x="1365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8165</xdr:rowOff>
    </xdr:from>
    <xdr:to>
      <xdr:col>76</xdr:col>
      <xdr:colOff>114300</xdr:colOff>
      <xdr:row>63</xdr:row>
      <xdr:rowOff>40822</xdr:rowOff>
    </xdr:to>
    <xdr:cxnSp macro="">
      <xdr:nvCxnSpPr>
        <xdr:cNvPr id="552" name="直線コネクタ 551"/>
        <xdr:cNvCxnSpPr/>
      </xdr:nvCxnSpPr>
      <xdr:spPr>
        <a:xfrm>
          <a:off x="13703300" y="1080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96157</xdr:rowOff>
    </xdr:from>
    <xdr:to>
      <xdr:col>67</xdr:col>
      <xdr:colOff>101600</xdr:colOff>
      <xdr:row>63</xdr:row>
      <xdr:rowOff>26307</xdr:rowOff>
    </xdr:to>
    <xdr:sp macro="" textlink="">
      <xdr:nvSpPr>
        <xdr:cNvPr id="553" name="楕円 552"/>
        <xdr:cNvSpPr/>
      </xdr:nvSpPr>
      <xdr:spPr>
        <a:xfrm>
          <a:off x="12763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146957</xdr:rowOff>
    </xdr:from>
    <xdr:to>
      <xdr:col>71</xdr:col>
      <xdr:colOff>177800</xdr:colOff>
      <xdr:row>63</xdr:row>
      <xdr:rowOff>8165</xdr:rowOff>
    </xdr:to>
    <xdr:cxnSp macro="">
      <xdr:nvCxnSpPr>
        <xdr:cNvPr id="554" name="直線コネクタ 553"/>
        <xdr:cNvCxnSpPr/>
      </xdr:nvCxnSpPr>
      <xdr:spPr>
        <a:xfrm>
          <a:off x="12814300" y="1077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555"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56"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7"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558"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115405</xdr:rowOff>
    </xdr:from>
    <xdr:ext cx="405111" cy="259045"/>
    <xdr:sp macro="" textlink="">
      <xdr:nvSpPr>
        <xdr:cNvPr id="559" name="n_1mainValue【保健センター・保健所】&#10;有形固定資産減価償却率"/>
        <xdr:cNvSpPr txBox="1"/>
      </xdr:nvSpPr>
      <xdr:spPr>
        <a:xfrm>
          <a:off x="152660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82749</xdr:rowOff>
    </xdr:from>
    <xdr:ext cx="405111" cy="259045"/>
    <xdr:sp macro="" textlink="">
      <xdr:nvSpPr>
        <xdr:cNvPr id="560" name="n_2mainValue【保健センター・保健所】&#10;有形固定資産減価償却率"/>
        <xdr:cNvSpPr txBox="1"/>
      </xdr:nvSpPr>
      <xdr:spPr>
        <a:xfrm>
          <a:off x="14389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50092</xdr:rowOff>
    </xdr:from>
    <xdr:ext cx="405111" cy="259045"/>
    <xdr:sp macro="" textlink="">
      <xdr:nvSpPr>
        <xdr:cNvPr id="561" name="n_3mainValue【保健センター・保健所】&#10;有形固定資産減価償却率"/>
        <xdr:cNvSpPr txBox="1"/>
      </xdr:nvSpPr>
      <xdr:spPr>
        <a:xfrm>
          <a:off x="13500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17434</xdr:rowOff>
    </xdr:from>
    <xdr:ext cx="405111" cy="259045"/>
    <xdr:sp macro="" textlink="">
      <xdr:nvSpPr>
        <xdr:cNvPr id="562" name="n_4mainValue【保健センター・保健所】&#10;有形固定資産減価償却率"/>
        <xdr:cNvSpPr txBox="1"/>
      </xdr:nvSpPr>
      <xdr:spPr>
        <a:xfrm>
          <a:off x="12611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6" name="直線コネクタ 585"/>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7"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8" name="直線コネクタ 587"/>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90" name="直線コネクタ 58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591"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92" name="フローチャート: 判断 591"/>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93" name="フローチャート: 判断 592"/>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94" name="フローチャート: 判断 593"/>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95" name="フローチャート: 判断 594"/>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96" name="フローチャート: 判断 595"/>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602" name="楕円 601"/>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603"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604" name="楕円 603"/>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605" name="直線コネクタ 604"/>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606" name="楕円 605"/>
        <xdr:cNvSpPr/>
      </xdr:nvSpPr>
      <xdr:spPr>
        <a:xfrm>
          <a:off x="20383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607" name="直線コネクタ 606"/>
        <xdr:cNvCxnSpPr/>
      </xdr:nvCxnSpPr>
      <xdr:spPr>
        <a:xfrm>
          <a:off x="20434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608" name="楕円 607"/>
        <xdr:cNvSpPr/>
      </xdr:nvSpPr>
      <xdr:spPr>
        <a:xfrm>
          <a:off x="19494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38100</xdr:rowOff>
    </xdr:from>
    <xdr:to>
      <xdr:col>107</xdr:col>
      <xdr:colOff>50800</xdr:colOff>
      <xdr:row>64</xdr:row>
      <xdr:rowOff>38100</xdr:rowOff>
    </xdr:to>
    <xdr:cxnSp macro="">
      <xdr:nvCxnSpPr>
        <xdr:cNvPr id="609" name="直線コネクタ 608"/>
        <xdr:cNvCxnSpPr/>
      </xdr:nvCxnSpPr>
      <xdr:spPr>
        <a:xfrm>
          <a:off x="19545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158750</xdr:rowOff>
    </xdr:from>
    <xdr:to>
      <xdr:col>98</xdr:col>
      <xdr:colOff>38100</xdr:colOff>
      <xdr:row>64</xdr:row>
      <xdr:rowOff>88900</xdr:rowOff>
    </xdr:to>
    <xdr:sp macro="" textlink="">
      <xdr:nvSpPr>
        <xdr:cNvPr id="610" name="楕円 609"/>
        <xdr:cNvSpPr/>
      </xdr:nvSpPr>
      <xdr:spPr>
        <a:xfrm>
          <a:off x="18605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38100</xdr:rowOff>
    </xdr:from>
    <xdr:to>
      <xdr:col>102</xdr:col>
      <xdr:colOff>114300</xdr:colOff>
      <xdr:row>64</xdr:row>
      <xdr:rowOff>38100</xdr:rowOff>
    </xdr:to>
    <xdr:cxnSp macro="">
      <xdr:nvCxnSpPr>
        <xdr:cNvPr id="611" name="直線コネクタ 610"/>
        <xdr:cNvCxnSpPr/>
      </xdr:nvCxnSpPr>
      <xdr:spPr>
        <a:xfrm>
          <a:off x="18656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12"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13"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1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15"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616"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617" name="n_2mainValue【保健センター・保健所】&#10;一人当たり面積"/>
        <xdr:cNvSpPr txBox="1"/>
      </xdr:nvSpPr>
      <xdr:spPr>
        <a:xfrm>
          <a:off x="20199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618" name="n_3mainValue【保健センター・保健所】&#10;一人当たり面積"/>
        <xdr:cNvSpPr txBox="1"/>
      </xdr:nvSpPr>
      <xdr:spPr>
        <a:xfrm>
          <a:off x="19310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80027</xdr:rowOff>
    </xdr:from>
    <xdr:ext cx="469744" cy="259045"/>
    <xdr:sp macro="" textlink="">
      <xdr:nvSpPr>
        <xdr:cNvPr id="619" name="n_4mainValue【保健センター・保健所】&#10;一人当たり面積"/>
        <xdr:cNvSpPr txBox="1"/>
      </xdr:nvSpPr>
      <xdr:spPr>
        <a:xfrm>
          <a:off x="18421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1" name="直線コネクタ 6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2" name="テキスト ボックス 6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3" name="直線コネクタ 6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4" name="テキスト ボックス 6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5" name="直線コネクタ 6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6" name="テキスト ボックス 6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7" name="直線コネクタ 6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8" name="テキスト ボックス 6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9" name="直線コネクタ 6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0" name="テキスト ボックス 6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1" name="直線コネクタ 6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2" name="テキスト ボックス 6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45" name="直線コネクタ 644"/>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7" name="直線コネクタ 6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48"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49" name="直線コネクタ 648"/>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50"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51" name="フローチャート: 判断 650"/>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2" name="フローチャート: 判断 651"/>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53" name="フローチャート: 判断 652"/>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54" name="フローチャート: 判断 653"/>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55" name="フローチャート: 判断 654"/>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5262</xdr:rowOff>
    </xdr:from>
    <xdr:to>
      <xdr:col>85</xdr:col>
      <xdr:colOff>177800</xdr:colOff>
      <xdr:row>79</xdr:row>
      <xdr:rowOff>106862</xdr:rowOff>
    </xdr:to>
    <xdr:sp macro="" textlink="">
      <xdr:nvSpPr>
        <xdr:cNvPr id="661" name="楕円 660"/>
        <xdr:cNvSpPr/>
      </xdr:nvSpPr>
      <xdr:spPr>
        <a:xfrm>
          <a:off x="162687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28139</xdr:rowOff>
    </xdr:from>
    <xdr:ext cx="405111" cy="259045"/>
    <xdr:sp macro="" textlink="">
      <xdr:nvSpPr>
        <xdr:cNvPr id="662" name="【消防施設】&#10;有形固定資産減価償却率該当値テキスト"/>
        <xdr:cNvSpPr txBox="1"/>
      </xdr:nvSpPr>
      <xdr:spPr>
        <a:xfrm>
          <a:off x="16357600" y="1340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144055</xdr:rowOff>
    </xdr:from>
    <xdr:to>
      <xdr:col>81</xdr:col>
      <xdr:colOff>101600</xdr:colOff>
      <xdr:row>79</xdr:row>
      <xdr:rowOff>74205</xdr:rowOff>
    </xdr:to>
    <xdr:sp macro="" textlink="">
      <xdr:nvSpPr>
        <xdr:cNvPr id="663" name="楕円 662"/>
        <xdr:cNvSpPr/>
      </xdr:nvSpPr>
      <xdr:spPr>
        <a:xfrm>
          <a:off x="15430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23405</xdr:rowOff>
    </xdr:from>
    <xdr:to>
      <xdr:col>85</xdr:col>
      <xdr:colOff>127000</xdr:colOff>
      <xdr:row>79</xdr:row>
      <xdr:rowOff>56062</xdr:rowOff>
    </xdr:to>
    <xdr:cxnSp macro="">
      <xdr:nvCxnSpPr>
        <xdr:cNvPr id="664" name="直線コネクタ 663"/>
        <xdr:cNvCxnSpPr/>
      </xdr:nvCxnSpPr>
      <xdr:spPr>
        <a:xfrm>
          <a:off x="15481300" y="135679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111398</xdr:rowOff>
    </xdr:from>
    <xdr:to>
      <xdr:col>76</xdr:col>
      <xdr:colOff>165100</xdr:colOff>
      <xdr:row>79</xdr:row>
      <xdr:rowOff>41548</xdr:rowOff>
    </xdr:to>
    <xdr:sp macro="" textlink="">
      <xdr:nvSpPr>
        <xdr:cNvPr id="665" name="楕円 664"/>
        <xdr:cNvSpPr/>
      </xdr:nvSpPr>
      <xdr:spPr>
        <a:xfrm>
          <a:off x="14541500" y="1348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162198</xdr:rowOff>
    </xdr:from>
    <xdr:to>
      <xdr:col>81</xdr:col>
      <xdr:colOff>50800</xdr:colOff>
      <xdr:row>79</xdr:row>
      <xdr:rowOff>23405</xdr:rowOff>
    </xdr:to>
    <xdr:cxnSp macro="">
      <xdr:nvCxnSpPr>
        <xdr:cNvPr id="666" name="直線コネクタ 665"/>
        <xdr:cNvCxnSpPr/>
      </xdr:nvCxnSpPr>
      <xdr:spPr>
        <a:xfrm>
          <a:off x="14592300" y="135352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78739</xdr:rowOff>
    </xdr:from>
    <xdr:to>
      <xdr:col>72</xdr:col>
      <xdr:colOff>38100</xdr:colOff>
      <xdr:row>79</xdr:row>
      <xdr:rowOff>8889</xdr:rowOff>
    </xdr:to>
    <xdr:sp macro="" textlink="">
      <xdr:nvSpPr>
        <xdr:cNvPr id="667" name="楕円 666"/>
        <xdr:cNvSpPr/>
      </xdr:nvSpPr>
      <xdr:spPr>
        <a:xfrm>
          <a:off x="13652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129539</xdr:rowOff>
    </xdr:from>
    <xdr:to>
      <xdr:col>76</xdr:col>
      <xdr:colOff>114300</xdr:colOff>
      <xdr:row>78</xdr:row>
      <xdr:rowOff>162198</xdr:rowOff>
    </xdr:to>
    <xdr:cxnSp macro="">
      <xdr:nvCxnSpPr>
        <xdr:cNvPr id="668" name="直線コネクタ 667"/>
        <xdr:cNvCxnSpPr/>
      </xdr:nvCxnSpPr>
      <xdr:spPr>
        <a:xfrm>
          <a:off x="13703300" y="13502639"/>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1995</xdr:rowOff>
    </xdr:from>
    <xdr:to>
      <xdr:col>67</xdr:col>
      <xdr:colOff>101600</xdr:colOff>
      <xdr:row>78</xdr:row>
      <xdr:rowOff>103595</xdr:rowOff>
    </xdr:to>
    <xdr:sp macro="" textlink="">
      <xdr:nvSpPr>
        <xdr:cNvPr id="669" name="楕円 668"/>
        <xdr:cNvSpPr/>
      </xdr:nvSpPr>
      <xdr:spPr>
        <a:xfrm>
          <a:off x="12763500" y="133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52795</xdr:rowOff>
    </xdr:from>
    <xdr:to>
      <xdr:col>71</xdr:col>
      <xdr:colOff>177800</xdr:colOff>
      <xdr:row>78</xdr:row>
      <xdr:rowOff>129539</xdr:rowOff>
    </xdr:to>
    <xdr:cxnSp macro="">
      <xdr:nvCxnSpPr>
        <xdr:cNvPr id="670" name="直線コネクタ 669"/>
        <xdr:cNvCxnSpPr/>
      </xdr:nvCxnSpPr>
      <xdr:spPr>
        <a:xfrm>
          <a:off x="12814300" y="13425895"/>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72"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7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674"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90732</xdr:rowOff>
    </xdr:from>
    <xdr:ext cx="405111" cy="259045"/>
    <xdr:sp macro="" textlink="">
      <xdr:nvSpPr>
        <xdr:cNvPr id="675" name="n_1mainValue【消防施設】&#10;有形固定資産減価償却率"/>
        <xdr:cNvSpPr txBox="1"/>
      </xdr:nvSpPr>
      <xdr:spPr>
        <a:xfrm>
          <a:off x="15266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58075</xdr:rowOff>
    </xdr:from>
    <xdr:ext cx="405111" cy="259045"/>
    <xdr:sp macro="" textlink="">
      <xdr:nvSpPr>
        <xdr:cNvPr id="676" name="n_2mainValue【消防施設】&#10;有形固定資産減価償却率"/>
        <xdr:cNvSpPr txBox="1"/>
      </xdr:nvSpPr>
      <xdr:spPr>
        <a:xfrm>
          <a:off x="14389744" y="1325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25416</xdr:rowOff>
    </xdr:from>
    <xdr:ext cx="405111" cy="259045"/>
    <xdr:sp macro="" textlink="">
      <xdr:nvSpPr>
        <xdr:cNvPr id="677" name="n_3mainValue【消防施設】&#10;有形固定資産減価償却率"/>
        <xdr:cNvSpPr txBox="1"/>
      </xdr:nvSpPr>
      <xdr:spPr>
        <a:xfrm>
          <a:off x="135007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120122</xdr:rowOff>
    </xdr:from>
    <xdr:ext cx="340478" cy="259045"/>
    <xdr:sp macro="" textlink="">
      <xdr:nvSpPr>
        <xdr:cNvPr id="678" name="n_4mainValue【消防施設】&#10;有形固定資産減価償却率"/>
        <xdr:cNvSpPr txBox="1"/>
      </xdr:nvSpPr>
      <xdr:spPr>
        <a:xfrm>
          <a:off x="12644061" y="1315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00" name="直線コネクタ 699"/>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01"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02" name="直線コネクタ 701"/>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03"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04" name="直線コネクタ 703"/>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05"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06" name="フローチャート: 判断 705"/>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07" name="フローチャート: 判断 706"/>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08" name="フローチャート: 判断 707"/>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09" name="フローチャート: 判断 708"/>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10" name="フローチャート: 判断 709"/>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55423</xdr:rowOff>
    </xdr:from>
    <xdr:to>
      <xdr:col>116</xdr:col>
      <xdr:colOff>114300</xdr:colOff>
      <xdr:row>85</xdr:row>
      <xdr:rowOff>157023</xdr:rowOff>
    </xdr:to>
    <xdr:sp macro="" textlink="">
      <xdr:nvSpPr>
        <xdr:cNvPr id="716" name="楕円 715"/>
        <xdr:cNvSpPr/>
      </xdr:nvSpPr>
      <xdr:spPr>
        <a:xfrm>
          <a:off x="221107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17"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55423</xdr:rowOff>
    </xdr:from>
    <xdr:to>
      <xdr:col>112</xdr:col>
      <xdr:colOff>38100</xdr:colOff>
      <xdr:row>85</xdr:row>
      <xdr:rowOff>157023</xdr:rowOff>
    </xdr:to>
    <xdr:sp macro="" textlink="">
      <xdr:nvSpPr>
        <xdr:cNvPr id="718" name="楕円 717"/>
        <xdr:cNvSpPr/>
      </xdr:nvSpPr>
      <xdr:spPr>
        <a:xfrm>
          <a:off x="21272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106223</xdr:rowOff>
    </xdr:from>
    <xdr:to>
      <xdr:col>116</xdr:col>
      <xdr:colOff>63500</xdr:colOff>
      <xdr:row>85</xdr:row>
      <xdr:rowOff>106223</xdr:rowOff>
    </xdr:to>
    <xdr:cxnSp macro="">
      <xdr:nvCxnSpPr>
        <xdr:cNvPr id="719" name="直線コネクタ 718"/>
        <xdr:cNvCxnSpPr/>
      </xdr:nvCxnSpPr>
      <xdr:spPr>
        <a:xfrm>
          <a:off x="21323300" y="14679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56338</xdr:rowOff>
    </xdr:from>
    <xdr:to>
      <xdr:col>107</xdr:col>
      <xdr:colOff>101600</xdr:colOff>
      <xdr:row>85</xdr:row>
      <xdr:rowOff>157938</xdr:rowOff>
    </xdr:to>
    <xdr:sp macro="" textlink="">
      <xdr:nvSpPr>
        <xdr:cNvPr id="720" name="楕円 719"/>
        <xdr:cNvSpPr/>
      </xdr:nvSpPr>
      <xdr:spPr>
        <a:xfrm>
          <a:off x="20383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106223</xdr:rowOff>
    </xdr:from>
    <xdr:to>
      <xdr:col>111</xdr:col>
      <xdr:colOff>177800</xdr:colOff>
      <xdr:row>85</xdr:row>
      <xdr:rowOff>107138</xdr:rowOff>
    </xdr:to>
    <xdr:cxnSp macro="">
      <xdr:nvCxnSpPr>
        <xdr:cNvPr id="721" name="直線コネクタ 720"/>
        <xdr:cNvCxnSpPr/>
      </xdr:nvCxnSpPr>
      <xdr:spPr>
        <a:xfrm flipV="1">
          <a:off x="20434300" y="146794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56338</xdr:rowOff>
    </xdr:from>
    <xdr:to>
      <xdr:col>102</xdr:col>
      <xdr:colOff>165100</xdr:colOff>
      <xdr:row>85</xdr:row>
      <xdr:rowOff>157938</xdr:rowOff>
    </xdr:to>
    <xdr:sp macro="" textlink="">
      <xdr:nvSpPr>
        <xdr:cNvPr id="722" name="楕円 721"/>
        <xdr:cNvSpPr/>
      </xdr:nvSpPr>
      <xdr:spPr>
        <a:xfrm>
          <a:off x="19494500" y="14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107138</xdr:rowOff>
    </xdr:from>
    <xdr:to>
      <xdr:col>107</xdr:col>
      <xdr:colOff>50800</xdr:colOff>
      <xdr:row>85</xdr:row>
      <xdr:rowOff>107138</xdr:rowOff>
    </xdr:to>
    <xdr:cxnSp macro="">
      <xdr:nvCxnSpPr>
        <xdr:cNvPr id="723" name="直線コネクタ 722"/>
        <xdr:cNvCxnSpPr/>
      </xdr:nvCxnSpPr>
      <xdr:spPr>
        <a:xfrm>
          <a:off x="19545300" y="14680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4" name="楕円 723"/>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107138</xdr:rowOff>
    </xdr:from>
    <xdr:to>
      <xdr:col>102</xdr:col>
      <xdr:colOff>114300</xdr:colOff>
      <xdr:row>85</xdr:row>
      <xdr:rowOff>108965</xdr:rowOff>
    </xdr:to>
    <xdr:cxnSp macro="">
      <xdr:nvCxnSpPr>
        <xdr:cNvPr id="725" name="直線コネクタ 724"/>
        <xdr:cNvCxnSpPr/>
      </xdr:nvCxnSpPr>
      <xdr:spPr>
        <a:xfrm flipV="1">
          <a:off x="18656300" y="14680388"/>
          <a:ext cx="8890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26"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27"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28"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29"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148150</xdr:rowOff>
    </xdr:from>
    <xdr:ext cx="469744" cy="259045"/>
    <xdr:sp macro="" textlink="">
      <xdr:nvSpPr>
        <xdr:cNvPr id="730" name="n_1mainValue【消防施設】&#10;一人当たり面積"/>
        <xdr:cNvSpPr txBox="1"/>
      </xdr:nvSpPr>
      <xdr:spPr>
        <a:xfrm>
          <a:off x="21075727" y="1472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731" name="n_2mainValue【消防施設】&#10;一人当たり面積"/>
        <xdr:cNvSpPr txBox="1"/>
      </xdr:nvSpPr>
      <xdr:spPr>
        <a:xfrm>
          <a:off x="20199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149065</xdr:rowOff>
    </xdr:from>
    <xdr:ext cx="469744" cy="259045"/>
    <xdr:sp macro="" textlink="">
      <xdr:nvSpPr>
        <xdr:cNvPr id="732" name="n_3mainValue【消防施設】&#10;一人当たり面積"/>
        <xdr:cNvSpPr txBox="1"/>
      </xdr:nvSpPr>
      <xdr:spPr>
        <a:xfrm>
          <a:off x="19310427" y="1472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33" name="n_4main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59" name="直線コネクタ 758"/>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2"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3" name="直線コネクタ 762"/>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64"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65" name="フローチャート: 判断 764"/>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66" name="フローチャート: 判断 7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67" name="フローチャート: 判断 766"/>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68" name="フローチャート: 判断 767"/>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69" name="フローチャート: 判断 768"/>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102144</xdr:rowOff>
    </xdr:from>
    <xdr:to>
      <xdr:col>85</xdr:col>
      <xdr:colOff>177800</xdr:colOff>
      <xdr:row>107</xdr:row>
      <xdr:rowOff>32294</xdr:rowOff>
    </xdr:to>
    <xdr:sp macro="" textlink="">
      <xdr:nvSpPr>
        <xdr:cNvPr id="775" name="楕円 774"/>
        <xdr:cNvSpPr/>
      </xdr:nvSpPr>
      <xdr:spPr>
        <a:xfrm>
          <a:off x="162687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80571</xdr:rowOff>
    </xdr:from>
    <xdr:ext cx="405111" cy="259045"/>
    <xdr:sp macro="" textlink="">
      <xdr:nvSpPr>
        <xdr:cNvPr id="776" name="【庁舎】&#10;有形固定資産減価償却率該当値テキスト"/>
        <xdr:cNvSpPr txBox="1"/>
      </xdr:nvSpPr>
      <xdr:spPr>
        <a:xfrm>
          <a:off x="16357600"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777" name="楕円 776"/>
        <xdr:cNvSpPr/>
      </xdr:nvSpPr>
      <xdr:spPr>
        <a:xfrm>
          <a:off x="15430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152944</xdr:rowOff>
    </xdr:to>
    <xdr:cxnSp macro="">
      <xdr:nvCxnSpPr>
        <xdr:cNvPr id="778" name="直線コネクタ 777"/>
        <xdr:cNvCxnSpPr/>
      </xdr:nvCxnSpPr>
      <xdr:spPr>
        <a:xfrm>
          <a:off x="15481300" y="1829398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779" name="楕円 778"/>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120287</xdr:rowOff>
    </xdr:to>
    <xdr:cxnSp macro="">
      <xdr:nvCxnSpPr>
        <xdr:cNvPr id="780" name="直線コネクタ 779"/>
        <xdr:cNvCxnSpPr/>
      </xdr:nvCxnSpPr>
      <xdr:spPr>
        <a:xfrm>
          <a:off x="14592300" y="182596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81" name="楕円 780"/>
        <xdr:cNvSpPr/>
      </xdr:nvSpPr>
      <xdr:spPr>
        <a:xfrm>
          <a:off x="1365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51707</xdr:rowOff>
    </xdr:from>
    <xdr:to>
      <xdr:col>76</xdr:col>
      <xdr:colOff>114300</xdr:colOff>
      <xdr:row>106</xdr:row>
      <xdr:rowOff>85998</xdr:rowOff>
    </xdr:to>
    <xdr:cxnSp macro="">
      <xdr:nvCxnSpPr>
        <xdr:cNvPr id="782" name="直線コネクタ 781"/>
        <xdr:cNvCxnSpPr/>
      </xdr:nvCxnSpPr>
      <xdr:spPr>
        <a:xfrm>
          <a:off x="13703300" y="182254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783" name="楕円 782"/>
        <xdr:cNvSpPr/>
      </xdr:nvSpPr>
      <xdr:spPr>
        <a:xfrm>
          <a:off x="1276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51707</xdr:rowOff>
    </xdr:to>
    <xdr:cxnSp macro="">
      <xdr:nvCxnSpPr>
        <xdr:cNvPr id="784" name="直線コネクタ 783"/>
        <xdr:cNvCxnSpPr/>
      </xdr:nvCxnSpPr>
      <xdr:spPr>
        <a:xfrm>
          <a:off x="12814300" y="181894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785"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86"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87"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88"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789" name="n_1mainValue【庁舎】&#10;有形固定資産減価償却率"/>
        <xdr:cNvSpPr txBox="1"/>
      </xdr:nvSpPr>
      <xdr:spPr>
        <a:xfrm>
          <a:off x="152660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790" name="n_2mainValue【庁舎】&#10;有形固定資産減価償却率"/>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93634</xdr:rowOff>
    </xdr:from>
    <xdr:ext cx="405111" cy="259045"/>
    <xdr:sp macro="" textlink="">
      <xdr:nvSpPr>
        <xdr:cNvPr id="791" name="n_3mainValue【庁舎】&#10;有形固定資産減価償却率"/>
        <xdr:cNvSpPr txBox="1"/>
      </xdr:nvSpPr>
      <xdr:spPr>
        <a:xfrm>
          <a:off x="13500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792" name="n_4mainValue【庁舎】&#10;有形固定資産減価償却率"/>
        <xdr:cNvSpPr txBox="1"/>
      </xdr:nvSpPr>
      <xdr:spPr>
        <a:xfrm>
          <a:off x="12611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18" name="直線コネクタ 817"/>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19"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20" name="直線コネクタ 819"/>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21"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22" name="直線コネクタ 821"/>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23"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24" name="フローチャート: 判断 823"/>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25" name="フローチャート: 判断 824"/>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26" name="フローチャート: 判断 825"/>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27" name="フローチャート: 判断 82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28" name="フローチャート: 判断 827"/>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103777</xdr:rowOff>
    </xdr:from>
    <xdr:to>
      <xdr:col>116</xdr:col>
      <xdr:colOff>114300</xdr:colOff>
      <xdr:row>106</xdr:row>
      <xdr:rowOff>33927</xdr:rowOff>
    </xdr:to>
    <xdr:sp macro="" textlink="">
      <xdr:nvSpPr>
        <xdr:cNvPr id="834" name="楕円 833"/>
        <xdr:cNvSpPr/>
      </xdr:nvSpPr>
      <xdr:spPr>
        <a:xfrm>
          <a:off x="22110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82204</xdr:rowOff>
    </xdr:from>
    <xdr:ext cx="469744" cy="259045"/>
    <xdr:sp macro="" textlink="">
      <xdr:nvSpPr>
        <xdr:cNvPr id="835" name="【庁舎】&#10;一人当たり面積該当値テキスト"/>
        <xdr:cNvSpPr txBox="1"/>
      </xdr:nvSpPr>
      <xdr:spPr>
        <a:xfrm>
          <a:off x="22199600" y="1808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836" name="楕円 835"/>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154577</xdr:rowOff>
    </xdr:from>
    <xdr:to>
      <xdr:col>116</xdr:col>
      <xdr:colOff>63500</xdr:colOff>
      <xdr:row>105</xdr:row>
      <xdr:rowOff>156211</xdr:rowOff>
    </xdr:to>
    <xdr:cxnSp macro="">
      <xdr:nvCxnSpPr>
        <xdr:cNvPr id="837" name="直線コネクタ 836"/>
        <xdr:cNvCxnSpPr/>
      </xdr:nvCxnSpPr>
      <xdr:spPr>
        <a:xfrm flipV="1">
          <a:off x="21323300" y="18156827"/>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107043</xdr:rowOff>
    </xdr:from>
    <xdr:to>
      <xdr:col>107</xdr:col>
      <xdr:colOff>101600</xdr:colOff>
      <xdr:row>106</xdr:row>
      <xdr:rowOff>37193</xdr:rowOff>
    </xdr:to>
    <xdr:sp macro="" textlink="">
      <xdr:nvSpPr>
        <xdr:cNvPr id="838" name="楕円 837"/>
        <xdr:cNvSpPr/>
      </xdr:nvSpPr>
      <xdr:spPr>
        <a:xfrm>
          <a:off x="2038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157843</xdr:rowOff>
    </xdr:to>
    <xdr:cxnSp macro="">
      <xdr:nvCxnSpPr>
        <xdr:cNvPr id="839" name="直線コネクタ 838"/>
        <xdr:cNvCxnSpPr/>
      </xdr:nvCxnSpPr>
      <xdr:spPr>
        <a:xfrm flipV="1">
          <a:off x="20434300" y="181584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108676</xdr:rowOff>
    </xdr:from>
    <xdr:to>
      <xdr:col>102</xdr:col>
      <xdr:colOff>165100</xdr:colOff>
      <xdr:row>106</xdr:row>
      <xdr:rowOff>38826</xdr:rowOff>
    </xdr:to>
    <xdr:sp macro="" textlink="">
      <xdr:nvSpPr>
        <xdr:cNvPr id="840" name="楕円 839"/>
        <xdr:cNvSpPr/>
      </xdr:nvSpPr>
      <xdr:spPr>
        <a:xfrm>
          <a:off x="19494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157843</xdr:rowOff>
    </xdr:from>
    <xdr:to>
      <xdr:col>107</xdr:col>
      <xdr:colOff>50800</xdr:colOff>
      <xdr:row>105</xdr:row>
      <xdr:rowOff>159476</xdr:rowOff>
    </xdr:to>
    <xdr:cxnSp macro="">
      <xdr:nvCxnSpPr>
        <xdr:cNvPr id="841" name="直線コネクタ 840"/>
        <xdr:cNvCxnSpPr/>
      </xdr:nvCxnSpPr>
      <xdr:spPr>
        <a:xfrm flipV="1">
          <a:off x="19545300" y="181600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87449</xdr:rowOff>
    </xdr:from>
    <xdr:to>
      <xdr:col>98</xdr:col>
      <xdr:colOff>38100</xdr:colOff>
      <xdr:row>106</xdr:row>
      <xdr:rowOff>17599</xdr:rowOff>
    </xdr:to>
    <xdr:sp macro="" textlink="">
      <xdr:nvSpPr>
        <xdr:cNvPr id="842" name="楕円 841"/>
        <xdr:cNvSpPr/>
      </xdr:nvSpPr>
      <xdr:spPr>
        <a:xfrm>
          <a:off x="18605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138249</xdr:rowOff>
    </xdr:from>
    <xdr:to>
      <xdr:col>102</xdr:col>
      <xdr:colOff>114300</xdr:colOff>
      <xdr:row>105</xdr:row>
      <xdr:rowOff>159476</xdr:rowOff>
    </xdr:to>
    <xdr:cxnSp macro="">
      <xdr:nvCxnSpPr>
        <xdr:cNvPr id="843" name="直線コネクタ 842"/>
        <xdr:cNvCxnSpPr/>
      </xdr:nvCxnSpPr>
      <xdr:spPr>
        <a:xfrm>
          <a:off x="18656300" y="181404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44"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45"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46"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47"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26688</xdr:rowOff>
    </xdr:from>
    <xdr:ext cx="469744" cy="259045"/>
    <xdr:sp macro="" textlink="">
      <xdr:nvSpPr>
        <xdr:cNvPr id="848" name="n_1main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28320</xdr:rowOff>
    </xdr:from>
    <xdr:ext cx="469744" cy="259045"/>
    <xdr:sp macro="" textlink="">
      <xdr:nvSpPr>
        <xdr:cNvPr id="849" name="n_2mainValue【庁舎】&#10;一人当たり面積"/>
        <xdr:cNvSpPr txBox="1"/>
      </xdr:nvSpPr>
      <xdr:spPr>
        <a:xfrm>
          <a:off x="20199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55353</xdr:rowOff>
    </xdr:from>
    <xdr:ext cx="469744" cy="259045"/>
    <xdr:sp macro="" textlink="">
      <xdr:nvSpPr>
        <xdr:cNvPr id="850" name="n_3mainValue【庁舎】&#10;一人当たり面積"/>
        <xdr:cNvSpPr txBox="1"/>
      </xdr:nvSpPr>
      <xdr:spPr>
        <a:xfrm>
          <a:off x="19310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34126</xdr:rowOff>
    </xdr:from>
    <xdr:ext cx="469744" cy="259045"/>
    <xdr:sp macro="" textlink="">
      <xdr:nvSpPr>
        <xdr:cNvPr id="851" name="n_4mainValue【庁舎】&#10;一人当たり面積"/>
        <xdr:cNvSpPr txBox="1"/>
      </xdr:nvSpPr>
      <xdr:spPr>
        <a:xfrm>
          <a:off x="18421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及び県平均と比較して特に有形固定資産減価償却率が高くなっている施設は、保健センター・保健所、庁舎であり、特に低くなっている施設は、図書館、福祉施設、一般廃棄物処理施設、消防施設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一人当たり面積は、図書館が類似団体を上回っており、保健センター・保健所は下回っているが、その他の施設については類似団体平均とほぼ同水準である。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老朽化の進む施設については、近年の厳しい財政事情により維持補修対応が中心となっており、有形固定資産減価償却率を押し上げる要因となっている。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今後は、施設の統廃合や複合化・長寿命化等、さまざまな視点で将来を見据えた整備を行っていくことが必要である。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44,177
43,613
209.36
20,150,131
19,125,239
957,110
12,137,139
20,331,929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合併以降、平成２０年度までは連続して緩やかながら伸びが見られていたが、生産年齢人口の減、デフレの影響による法人税の減等により平成２１年度から４年連続で低下し、平成２４年度から令和元年度までほぼ横ばいで推移している。類似団体平均及び県平均は依然上回っているものの、全国平均には届いていな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へ向けて市民が安心して生活できる行政サービスの安定的な提供を図るため、歳入では市税等の収納率の向上や、企業誘致による法人税・固定資産税等自主財源のさらなる確保、歳出では徹底した経常経費の抑制により、財政基盤の強化に努め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65617</xdr:rowOff>
    </xdr:to>
    <xdr:cxnSp macro="">
      <xdr:nvCxnSpPr>
        <xdr:cNvPr id="75" name="直線コネクタ 74"/>
        <xdr:cNvCxnSpPr/>
      </xdr:nvCxnSpPr>
      <xdr:spPr>
        <a:xfrm>
          <a:off x="2336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は、前年度から１．８ポイント悪化し９３．８％となり、類似団体・県・全国平均を上回っている。扶助費及び繰出金増加の一方、人件費や公債費の減により経常経費充当一般財源等は減少したものの、合併算定替の縮減による普通交付税等の減額が要因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普通交付税の減が見込まれることから、歳入では市税の徴収の強化、企業誘致等による税収確保の推進、歳出では人件費、公債費等の義務的経費の抑制、施設の統廃合による経費の削減、特別会計・企業会計への繰出金の抑制、事務事業の見直し等徹底し、経常経費の削減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59872</xdr:rowOff>
    </xdr:from>
    <xdr:to>
      <xdr:col>23</xdr:col>
      <xdr:colOff>133350</xdr:colOff>
      <xdr:row>60</xdr:row>
      <xdr:rowOff>121920</xdr:rowOff>
    </xdr:to>
    <xdr:cxnSp macro="">
      <xdr:nvCxnSpPr>
        <xdr:cNvPr id="134" name="直線コネクタ 133"/>
        <xdr:cNvCxnSpPr/>
      </xdr:nvCxnSpPr>
      <xdr:spPr>
        <a:xfrm>
          <a:off x="4114800" y="10346872"/>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66766</xdr:rowOff>
    </xdr:to>
    <xdr:cxnSp macro="">
      <xdr:nvCxnSpPr>
        <xdr:cNvPr id="137" name="直線コネクタ 136"/>
        <xdr:cNvCxnSpPr/>
      </xdr:nvCxnSpPr>
      <xdr:spPr>
        <a:xfrm flipV="1">
          <a:off x="3225800" y="1034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39188</xdr:rowOff>
    </xdr:from>
    <xdr:to>
      <xdr:col>15</xdr:col>
      <xdr:colOff>82550</xdr:colOff>
      <xdr:row>60</xdr:row>
      <xdr:rowOff>66766</xdr:rowOff>
    </xdr:to>
    <xdr:cxnSp macro="">
      <xdr:nvCxnSpPr>
        <xdr:cNvPr id="140" name="直線コネクタ 139"/>
        <xdr:cNvCxnSpPr/>
      </xdr:nvCxnSpPr>
      <xdr:spPr>
        <a:xfrm>
          <a:off x="2336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145143</xdr:rowOff>
    </xdr:from>
    <xdr:to>
      <xdr:col>11</xdr:col>
      <xdr:colOff>31750</xdr:colOff>
      <xdr:row>60</xdr:row>
      <xdr:rowOff>39188</xdr:rowOff>
    </xdr:to>
    <xdr:cxnSp macro="">
      <xdr:nvCxnSpPr>
        <xdr:cNvPr id="143" name="直線コネクタ 142"/>
        <xdr:cNvCxnSpPr/>
      </xdr:nvCxnSpPr>
      <xdr:spPr>
        <a:xfrm>
          <a:off x="1447800" y="102606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3" name="楕円 152"/>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4" name="財政構造の弾力性該当値テキスト"/>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9072</xdr:rowOff>
    </xdr:from>
    <xdr:to>
      <xdr:col>19</xdr:col>
      <xdr:colOff>184150</xdr:colOff>
      <xdr:row>60</xdr:row>
      <xdr:rowOff>110672</xdr:rowOff>
    </xdr:to>
    <xdr:sp macro="" textlink="">
      <xdr:nvSpPr>
        <xdr:cNvPr id="155" name="楕円 154"/>
        <xdr:cNvSpPr/>
      </xdr:nvSpPr>
      <xdr:spPr>
        <a:xfrm>
          <a:off x="4064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120849</xdr:rowOff>
    </xdr:from>
    <xdr:ext cx="736600" cy="259045"/>
    <xdr:sp macro="" textlink="">
      <xdr:nvSpPr>
        <xdr:cNvPr id="156" name="テキスト ボックス 155"/>
        <xdr:cNvSpPr txBox="1"/>
      </xdr:nvSpPr>
      <xdr:spPr>
        <a:xfrm>
          <a:off x="3733800" y="1006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15966</xdr:rowOff>
    </xdr:from>
    <xdr:to>
      <xdr:col>15</xdr:col>
      <xdr:colOff>133350</xdr:colOff>
      <xdr:row>60</xdr:row>
      <xdr:rowOff>117566</xdr:rowOff>
    </xdr:to>
    <xdr:sp macro="" textlink="">
      <xdr:nvSpPr>
        <xdr:cNvPr id="157" name="楕円 156"/>
        <xdr:cNvSpPr/>
      </xdr:nvSpPr>
      <xdr:spPr>
        <a:xfrm>
          <a:off x="3175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58" name="テキスト ボックス 157"/>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159838</xdr:rowOff>
    </xdr:from>
    <xdr:to>
      <xdr:col>11</xdr:col>
      <xdr:colOff>82550</xdr:colOff>
      <xdr:row>60</xdr:row>
      <xdr:rowOff>89988</xdr:rowOff>
    </xdr:to>
    <xdr:sp macro="" textlink="">
      <xdr:nvSpPr>
        <xdr:cNvPr id="159" name="楕円 158"/>
        <xdr:cNvSpPr/>
      </xdr:nvSpPr>
      <xdr:spPr>
        <a:xfrm>
          <a:off x="2286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74765</xdr:rowOff>
    </xdr:from>
    <xdr:ext cx="762000" cy="259045"/>
    <xdr:sp macro="" textlink="">
      <xdr:nvSpPr>
        <xdr:cNvPr id="160" name="テキスト ボックス 159"/>
        <xdr:cNvSpPr txBox="1"/>
      </xdr:nvSpPr>
      <xdr:spPr>
        <a:xfrm>
          <a:off x="1955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94343</xdr:rowOff>
    </xdr:from>
    <xdr:to>
      <xdr:col>7</xdr:col>
      <xdr:colOff>31750</xdr:colOff>
      <xdr:row>60</xdr:row>
      <xdr:rowOff>24493</xdr:rowOff>
    </xdr:to>
    <xdr:sp macro="" textlink="">
      <xdr:nvSpPr>
        <xdr:cNvPr id="161" name="楕円 160"/>
        <xdr:cNvSpPr/>
      </xdr:nvSpPr>
      <xdr:spPr>
        <a:xfrm>
          <a:off x="1397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9270</xdr:rowOff>
    </xdr:from>
    <xdr:ext cx="762000" cy="259045"/>
    <xdr:sp macro="" textlink="">
      <xdr:nvSpPr>
        <xdr:cNvPr id="162" name="テキスト ボックス 161"/>
        <xdr:cNvSpPr txBox="1"/>
      </xdr:nvSpPr>
      <xdr:spPr>
        <a:xfrm>
          <a:off x="1066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は下回っているものの、全国・県平均を上回っている。増加した主な要因は物件費であり、旧廃棄物処理施設の解体除却実施に伴う増があげられる。人件費は、保育所運営やごみ処理業務を直営で行っていること等により高い状況にはあるが、前年度比では減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今後は、民間でも実施可能な部分については、指定管理者制度の活用等により経費削減を図っていくことや、公共施設等の統廃合を検討していかなければならない。</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98982</xdr:rowOff>
    </xdr:from>
    <xdr:to>
      <xdr:col>23</xdr:col>
      <xdr:colOff>133350</xdr:colOff>
      <xdr:row>81</xdr:row>
      <xdr:rowOff>141463</xdr:rowOff>
    </xdr:to>
    <xdr:cxnSp macro="">
      <xdr:nvCxnSpPr>
        <xdr:cNvPr id="197" name="直線コネクタ 196"/>
        <xdr:cNvCxnSpPr/>
      </xdr:nvCxnSpPr>
      <xdr:spPr>
        <a:xfrm>
          <a:off x="4114800" y="13986432"/>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83325</xdr:rowOff>
    </xdr:from>
    <xdr:to>
      <xdr:col>19</xdr:col>
      <xdr:colOff>133350</xdr:colOff>
      <xdr:row>81</xdr:row>
      <xdr:rowOff>98982</xdr:rowOff>
    </xdr:to>
    <xdr:cxnSp macro="">
      <xdr:nvCxnSpPr>
        <xdr:cNvPr id="200" name="直線コネクタ 199"/>
        <xdr:cNvCxnSpPr/>
      </xdr:nvCxnSpPr>
      <xdr:spPr>
        <a:xfrm>
          <a:off x="3225800" y="13970775"/>
          <a:ext cx="889000" cy="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73910</xdr:rowOff>
    </xdr:from>
    <xdr:to>
      <xdr:col>15</xdr:col>
      <xdr:colOff>82550</xdr:colOff>
      <xdr:row>81</xdr:row>
      <xdr:rowOff>83325</xdr:rowOff>
    </xdr:to>
    <xdr:cxnSp macro="">
      <xdr:nvCxnSpPr>
        <xdr:cNvPr id="203" name="直線コネクタ 202"/>
        <xdr:cNvCxnSpPr/>
      </xdr:nvCxnSpPr>
      <xdr:spPr>
        <a:xfrm>
          <a:off x="2336800" y="13961360"/>
          <a:ext cx="889000" cy="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62542</xdr:rowOff>
    </xdr:from>
    <xdr:to>
      <xdr:col>11</xdr:col>
      <xdr:colOff>31750</xdr:colOff>
      <xdr:row>81</xdr:row>
      <xdr:rowOff>73910</xdr:rowOff>
    </xdr:to>
    <xdr:cxnSp macro="">
      <xdr:nvCxnSpPr>
        <xdr:cNvPr id="206" name="直線コネクタ 205"/>
        <xdr:cNvCxnSpPr/>
      </xdr:nvCxnSpPr>
      <xdr:spPr>
        <a:xfrm>
          <a:off x="1447800" y="13949992"/>
          <a:ext cx="889000" cy="1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90663</xdr:rowOff>
    </xdr:from>
    <xdr:to>
      <xdr:col>23</xdr:col>
      <xdr:colOff>184150</xdr:colOff>
      <xdr:row>82</xdr:row>
      <xdr:rowOff>20813</xdr:rowOff>
    </xdr:to>
    <xdr:sp macro="" textlink="">
      <xdr:nvSpPr>
        <xdr:cNvPr id="216" name="楕円 215"/>
        <xdr:cNvSpPr/>
      </xdr:nvSpPr>
      <xdr:spPr>
        <a:xfrm>
          <a:off x="4902200" y="1397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107190</xdr:rowOff>
    </xdr:from>
    <xdr:ext cx="762000" cy="259045"/>
    <xdr:sp macro="" textlink="">
      <xdr:nvSpPr>
        <xdr:cNvPr id="217" name="人件費・物件費等の状況該当値テキスト"/>
        <xdr:cNvSpPr txBox="1"/>
      </xdr:nvSpPr>
      <xdr:spPr>
        <a:xfrm>
          <a:off x="5041900" y="1382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48182</xdr:rowOff>
    </xdr:from>
    <xdr:to>
      <xdr:col>19</xdr:col>
      <xdr:colOff>184150</xdr:colOff>
      <xdr:row>81</xdr:row>
      <xdr:rowOff>149782</xdr:rowOff>
    </xdr:to>
    <xdr:sp macro="" textlink="">
      <xdr:nvSpPr>
        <xdr:cNvPr id="218" name="楕円 217"/>
        <xdr:cNvSpPr/>
      </xdr:nvSpPr>
      <xdr:spPr>
        <a:xfrm>
          <a:off x="4064000" y="1393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159959</xdr:rowOff>
    </xdr:from>
    <xdr:ext cx="736600" cy="259045"/>
    <xdr:sp macro="" textlink="">
      <xdr:nvSpPr>
        <xdr:cNvPr id="219" name="テキスト ボックス 218"/>
        <xdr:cNvSpPr txBox="1"/>
      </xdr:nvSpPr>
      <xdr:spPr>
        <a:xfrm>
          <a:off x="3733800" y="1370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32525</xdr:rowOff>
    </xdr:from>
    <xdr:to>
      <xdr:col>15</xdr:col>
      <xdr:colOff>133350</xdr:colOff>
      <xdr:row>81</xdr:row>
      <xdr:rowOff>134125</xdr:rowOff>
    </xdr:to>
    <xdr:sp macro="" textlink="">
      <xdr:nvSpPr>
        <xdr:cNvPr id="220" name="楕円 219"/>
        <xdr:cNvSpPr/>
      </xdr:nvSpPr>
      <xdr:spPr>
        <a:xfrm>
          <a:off x="3175000" y="139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144302</xdr:rowOff>
    </xdr:from>
    <xdr:ext cx="762000" cy="259045"/>
    <xdr:sp macro="" textlink="">
      <xdr:nvSpPr>
        <xdr:cNvPr id="221" name="テキスト ボックス 220"/>
        <xdr:cNvSpPr txBox="1"/>
      </xdr:nvSpPr>
      <xdr:spPr>
        <a:xfrm>
          <a:off x="2844800" y="136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23110</xdr:rowOff>
    </xdr:from>
    <xdr:to>
      <xdr:col>11</xdr:col>
      <xdr:colOff>82550</xdr:colOff>
      <xdr:row>81</xdr:row>
      <xdr:rowOff>124710</xdr:rowOff>
    </xdr:to>
    <xdr:sp macro="" textlink="">
      <xdr:nvSpPr>
        <xdr:cNvPr id="222" name="楕円 221"/>
        <xdr:cNvSpPr/>
      </xdr:nvSpPr>
      <xdr:spPr>
        <a:xfrm>
          <a:off x="2286000" y="139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134887</xdr:rowOff>
    </xdr:from>
    <xdr:ext cx="762000" cy="259045"/>
    <xdr:sp macro="" textlink="">
      <xdr:nvSpPr>
        <xdr:cNvPr id="223" name="テキスト ボックス 222"/>
        <xdr:cNvSpPr txBox="1"/>
      </xdr:nvSpPr>
      <xdr:spPr>
        <a:xfrm>
          <a:off x="1955800" y="1367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11742</xdr:rowOff>
    </xdr:from>
    <xdr:to>
      <xdr:col>7</xdr:col>
      <xdr:colOff>31750</xdr:colOff>
      <xdr:row>81</xdr:row>
      <xdr:rowOff>113342</xdr:rowOff>
    </xdr:to>
    <xdr:sp macro="" textlink="">
      <xdr:nvSpPr>
        <xdr:cNvPr id="224" name="楕円 223"/>
        <xdr:cNvSpPr/>
      </xdr:nvSpPr>
      <xdr:spPr>
        <a:xfrm>
          <a:off x="1397000" y="1389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123519</xdr:rowOff>
    </xdr:from>
    <xdr:ext cx="762000" cy="259045"/>
    <xdr:sp macro="" textlink="">
      <xdr:nvSpPr>
        <xdr:cNvPr id="225" name="テキスト ボックス 224"/>
        <xdr:cNvSpPr txBox="1"/>
      </xdr:nvSpPr>
      <xdr:spPr>
        <a:xfrm>
          <a:off x="1066800" y="136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国家公務員を１００とした場合の地方公務員の基本給与水準を表すラスパイレス指数は、９５．９％となり、前年度比０．２ポイント低下している。類似団体・全国平均を全て下回っているが、今後も適正な定員管理等により人件費の削減に努め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45155</xdr:rowOff>
    </xdr:to>
    <xdr:cxnSp macro="">
      <xdr:nvCxnSpPr>
        <xdr:cNvPr id="259" name="直線コネクタ 258"/>
        <xdr:cNvCxnSpPr/>
      </xdr:nvCxnSpPr>
      <xdr:spPr>
        <a:xfrm flipV="1">
          <a:off x="16179800" y="1459159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58561</xdr:rowOff>
    </xdr:to>
    <xdr:cxnSp macro="">
      <xdr:nvCxnSpPr>
        <xdr:cNvPr id="262" name="直線コネクタ 261"/>
        <xdr:cNvCxnSpPr/>
      </xdr:nvCxnSpPr>
      <xdr:spPr>
        <a:xfrm flipV="1">
          <a:off x="15290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58561</xdr:rowOff>
    </xdr:to>
    <xdr:cxnSp macro="">
      <xdr:nvCxnSpPr>
        <xdr:cNvPr id="265" name="直線コネクタ 264"/>
        <xdr:cNvCxnSpPr/>
      </xdr:nvCxnSpPr>
      <xdr:spPr>
        <a:xfrm>
          <a:off x="14401800" y="1463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58561</xdr:rowOff>
    </xdr:to>
    <xdr:cxnSp macro="">
      <xdr:nvCxnSpPr>
        <xdr:cNvPr id="268" name="直線コネクタ 267"/>
        <xdr:cNvCxnSpPr/>
      </xdr:nvCxnSpPr>
      <xdr:spPr>
        <a:xfrm>
          <a:off x="13512800" y="146050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8" name="楕円 277"/>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155522</xdr:rowOff>
    </xdr:from>
    <xdr:ext cx="762000" cy="259045"/>
    <xdr:sp macro="" textlink="">
      <xdr:nvSpPr>
        <xdr:cNvPr id="279" name="給与水準   （国との比較）該当値テキスト"/>
        <xdr:cNvSpPr txBox="1"/>
      </xdr:nvSpPr>
      <xdr:spPr>
        <a:xfrm>
          <a:off x="17106900" y="143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80" name="楕円 279"/>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81" name="テキスト ボックス 280"/>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2" name="楕円 281"/>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119538</xdr:rowOff>
    </xdr:from>
    <xdr:ext cx="762000" cy="259045"/>
    <xdr:sp macro="" textlink="">
      <xdr:nvSpPr>
        <xdr:cNvPr id="283" name="テキスト ボックス 282"/>
        <xdr:cNvSpPr txBox="1"/>
      </xdr:nvSpPr>
      <xdr:spPr>
        <a:xfrm>
          <a:off x="14909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4" name="楕円 283"/>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119538</xdr:rowOff>
    </xdr:from>
    <xdr:ext cx="762000" cy="259045"/>
    <xdr:sp macro="" textlink="">
      <xdr:nvSpPr>
        <xdr:cNvPr id="285" name="テキスト ボックス 284"/>
        <xdr:cNvSpPr txBox="1"/>
      </xdr:nvSpPr>
      <xdr:spPr>
        <a:xfrm>
          <a:off x="14020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6" name="楕円 28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7" name="テキスト ボックス 28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機構改革による業務見直しを行うなど、第２次定員管理計画に基づき職員数を削減している。当市では消防業務、保育所運営、ごみ処理等の業務を直営で行っており、全国平均を上回る状況となっているが、類似団体平均は下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今度も、民間活力の積極的導入や効率的な組織運営の検討による適正配置などで、住民サービスの質の向上を目指す。</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24916</xdr:rowOff>
    </xdr:from>
    <xdr:to>
      <xdr:col>81</xdr:col>
      <xdr:colOff>44450</xdr:colOff>
      <xdr:row>62</xdr:row>
      <xdr:rowOff>27215</xdr:rowOff>
    </xdr:to>
    <xdr:cxnSp macro="">
      <xdr:nvCxnSpPr>
        <xdr:cNvPr id="324" name="直線コネクタ 323"/>
        <xdr:cNvCxnSpPr/>
      </xdr:nvCxnSpPr>
      <xdr:spPr>
        <a:xfrm>
          <a:off x="16179800" y="1065481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24916</xdr:rowOff>
    </xdr:from>
    <xdr:to>
      <xdr:col>77</xdr:col>
      <xdr:colOff>44450</xdr:colOff>
      <xdr:row>62</xdr:row>
      <xdr:rowOff>69729</xdr:rowOff>
    </xdr:to>
    <xdr:cxnSp macro="">
      <xdr:nvCxnSpPr>
        <xdr:cNvPr id="327" name="直線コネクタ 326"/>
        <xdr:cNvCxnSpPr/>
      </xdr:nvCxnSpPr>
      <xdr:spPr>
        <a:xfrm flipV="1">
          <a:off x="15290800" y="1065481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69729</xdr:rowOff>
    </xdr:from>
    <xdr:to>
      <xdr:col>72</xdr:col>
      <xdr:colOff>203200</xdr:colOff>
      <xdr:row>62</xdr:row>
      <xdr:rowOff>92710</xdr:rowOff>
    </xdr:to>
    <xdr:cxnSp macro="">
      <xdr:nvCxnSpPr>
        <xdr:cNvPr id="330" name="直線コネクタ 329"/>
        <xdr:cNvCxnSpPr/>
      </xdr:nvCxnSpPr>
      <xdr:spPr>
        <a:xfrm flipV="1">
          <a:off x="14401800" y="1069962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126033</xdr:rowOff>
    </xdr:to>
    <xdr:cxnSp macro="">
      <xdr:nvCxnSpPr>
        <xdr:cNvPr id="333" name="直線コネクタ 332"/>
        <xdr:cNvCxnSpPr/>
      </xdr:nvCxnSpPr>
      <xdr:spPr>
        <a:xfrm flipV="1">
          <a:off x="13512800" y="10722610"/>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3" name="楕円 342"/>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164392</xdr:rowOff>
    </xdr:from>
    <xdr:ext cx="762000" cy="259045"/>
    <xdr:sp macro="" textlink="">
      <xdr:nvSpPr>
        <xdr:cNvPr id="344" name="定員管理の状況該当値テキスト"/>
        <xdr:cNvSpPr txBox="1"/>
      </xdr:nvSpPr>
      <xdr:spPr>
        <a:xfrm>
          <a:off x="17106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145566</xdr:rowOff>
    </xdr:from>
    <xdr:to>
      <xdr:col>77</xdr:col>
      <xdr:colOff>95250</xdr:colOff>
      <xdr:row>62</xdr:row>
      <xdr:rowOff>75716</xdr:rowOff>
    </xdr:to>
    <xdr:sp macro="" textlink="">
      <xdr:nvSpPr>
        <xdr:cNvPr id="345" name="楕円 344"/>
        <xdr:cNvSpPr/>
      </xdr:nvSpPr>
      <xdr:spPr>
        <a:xfrm>
          <a:off x="16129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85893</xdr:rowOff>
    </xdr:from>
    <xdr:ext cx="736600" cy="259045"/>
    <xdr:sp macro="" textlink="">
      <xdr:nvSpPr>
        <xdr:cNvPr id="346" name="テキスト ボックス 345"/>
        <xdr:cNvSpPr txBox="1"/>
      </xdr:nvSpPr>
      <xdr:spPr>
        <a:xfrm>
          <a:off x="15798800" y="1037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18929</xdr:rowOff>
    </xdr:from>
    <xdr:to>
      <xdr:col>73</xdr:col>
      <xdr:colOff>44450</xdr:colOff>
      <xdr:row>62</xdr:row>
      <xdr:rowOff>120529</xdr:rowOff>
    </xdr:to>
    <xdr:sp macro="" textlink="">
      <xdr:nvSpPr>
        <xdr:cNvPr id="347" name="楕円 346"/>
        <xdr:cNvSpPr/>
      </xdr:nvSpPr>
      <xdr:spPr>
        <a:xfrm>
          <a:off x="15240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130706</xdr:rowOff>
    </xdr:from>
    <xdr:ext cx="762000" cy="259045"/>
    <xdr:sp macro="" textlink="">
      <xdr:nvSpPr>
        <xdr:cNvPr id="348" name="テキスト ボックス 347"/>
        <xdr:cNvSpPr txBox="1"/>
      </xdr:nvSpPr>
      <xdr:spPr>
        <a:xfrm>
          <a:off x="14909800" y="104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49" name="楕円 348"/>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153687</xdr:rowOff>
    </xdr:from>
    <xdr:ext cx="762000" cy="259045"/>
    <xdr:sp macro="" textlink="">
      <xdr:nvSpPr>
        <xdr:cNvPr id="350" name="テキスト ボックス 349"/>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75233</xdr:rowOff>
    </xdr:from>
    <xdr:to>
      <xdr:col>64</xdr:col>
      <xdr:colOff>152400</xdr:colOff>
      <xdr:row>63</xdr:row>
      <xdr:rowOff>5383</xdr:rowOff>
    </xdr:to>
    <xdr:sp macro="" textlink="">
      <xdr:nvSpPr>
        <xdr:cNvPr id="351" name="楕円 350"/>
        <xdr:cNvSpPr/>
      </xdr:nvSpPr>
      <xdr:spPr>
        <a:xfrm>
          <a:off x="13462000" y="1070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161610</xdr:rowOff>
    </xdr:from>
    <xdr:ext cx="762000" cy="259045"/>
    <xdr:sp macro="" textlink="">
      <xdr:nvSpPr>
        <xdr:cNvPr id="352" name="テキスト ボックス 351"/>
        <xdr:cNvSpPr txBox="1"/>
      </xdr:nvSpPr>
      <xdr:spPr>
        <a:xfrm>
          <a:off x="13131800" y="1079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元年度は過去の大規模事業等に係る起債の償還完了に伴い元利償還金が減少し、０．５ポイント低下し７．３％となっている。類似団体平均を下回っているが、全国・県平均は上回っている状況である。今後は大規模事業が控えているため、交付税算入率の高い地方債を活用するとともに、事業計画の取捨選択による整理、延期等により公債費の抑制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165312</xdr:rowOff>
    </xdr:to>
    <xdr:cxnSp macro="">
      <xdr:nvCxnSpPr>
        <xdr:cNvPr id="386" name="直線コネクタ 385"/>
        <xdr:cNvCxnSpPr/>
      </xdr:nvCxnSpPr>
      <xdr:spPr>
        <a:xfrm flipV="1">
          <a:off x="16179800" y="632745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165312</xdr:rowOff>
    </xdr:from>
    <xdr:to>
      <xdr:col>77</xdr:col>
      <xdr:colOff>44450</xdr:colOff>
      <xdr:row>36</xdr:row>
      <xdr:rowOff>169333</xdr:rowOff>
    </xdr:to>
    <xdr:cxnSp macro="">
      <xdr:nvCxnSpPr>
        <xdr:cNvPr id="389" name="直線コネクタ 388"/>
        <xdr:cNvCxnSpPr/>
      </xdr:nvCxnSpPr>
      <xdr:spPr>
        <a:xfrm flipV="1">
          <a:off x="15290800" y="63375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169333</xdr:rowOff>
    </xdr:from>
    <xdr:to>
      <xdr:col>72</xdr:col>
      <xdr:colOff>203200</xdr:colOff>
      <xdr:row>36</xdr:row>
      <xdr:rowOff>169333</xdr:rowOff>
    </xdr:to>
    <xdr:cxnSp macro="">
      <xdr:nvCxnSpPr>
        <xdr:cNvPr id="392" name="直線コネクタ 391"/>
        <xdr:cNvCxnSpPr/>
      </xdr:nvCxnSpPr>
      <xdr:spPr>
        <a:xfrm>
          <a:off x="14401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36</xdr:row>
      <xdr:rowOff>171344</xdr:rowOff>
    </xdr:to>
    <xdr:cxnSp macro="">
      <xdr:nvCxnSpPr>
        <xdr:cNvPr id="395" name="直線コネクタ 394"/>
        <xdr:cNvCxnSpPr/>
      </xdr:nvCxnSpPr>
      <xdr:spPr>
        <a:xfrm flipV="1">
          <a:off x="13512800" y="634153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5" name="楕円 404"/>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6" name="公債費負担の状況該当値テキスト"/>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7" name="楕円 406"/>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8" name="テキスト ボックス 407"/>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118533</xdr:rowOff>
    </xdr:from>
    <xdr:to>
      <xdr:col>73</xdr:col>
      <xdr:colOff>44450</xdr:colOff>
      <xdr:row>37</xdr:row>
      <xdr:rowOff>48683</xdr:rowOff>
    </xdr:to>
    <xdr:sp macro="" textlink="">
      <xdr:nvSpPr>
        <xdr:cNvPr id="409" name="楕円 408"/>
        <xdr:cNvSpPr/>
      </xdr:nvSpPr>
      <xdr:spPr>
        <a:xfrm>
          <a:off x="15240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58860</xdr:rowOff>
    </xdr:from>
    <xdr:ext cx="762000" cy="259045"/>
    <xdr:sp macro="" textlink="">
      <xdr:nvSpPr>
        <xdr:cNvPr id="410" name="テキスト ボックス 409"/>
        <xdr:cNvSpPr txBox="1"/>
      </xdr:nvSpPr>
      <xdr:spPr>
        <a:xfrm>
          <a:off x="14909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1" name="楕円 410"/>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2" name="テキスト ボックス 411"/>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120544</xdr:rowOff>
    </xdr:from>
    <xdr:to>
      <xdr:col>64</xdr:col>
      <xdr:colOff>152400</xdr:colOff>
      <xdr:row>37</xdr:row>
      <xdr:rowOff>50694</xdr:rowOff>
    </xdr:to>
    <xdr:sp macro="" textlink="">
      <xdr:nvSpPr>
        <xdr:cNvPr id="413" name="楕円 412"/>
        <xdr:cNvSpPr/>
      </xdr:nvSpPr>
      <xdr:spPr>
        <a:xfrm>
          <a:off x="13462000" y="6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60871</xdr:rowOff>
    </xdr:from>
    <xdr:ext cx="762000" cy="259045"/>
    <xdr:sp macro="" textlink="">
      <xdr:nvSpPr>
        <xdr:cNvPr id="414" name="テキスト ボックス 413"/>
        <xdr:cNvSpPr txBox="1"/>
      </xdr:nvSpPr>
      <xdr:spPr>
        <a:xfrm>
          <a:off x="13131800" y="606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将来負担比率は３８．８％で前年度より１．３ポイントの悪化となった。類似団体平均を下回っているが、比率は年々上昇している状況である。主な要因としては、公債費の減に伴う基準財政需要額算入見込額の減、普通交付税額等の減による標準財政規模の減があ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普通交付税の合併優遇措置が終了するなど、基金の取崩しも見込まれるため、後世への負担を少しでも軽減するよう、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121179</xdr:rowOff>
    </xdr:from>
    <xdr:to>
      <xdr:col>81</xdr:col>
      <xdr:colOff>44450</xdr:colOff>
      <xdr:row>14</xdr:row>
      <xdr:rowOff>126407</xdr:rowOff>
    </xdr:to>
    <xdr:cxnSp macro="">
      <xdr:nvCxnSpPr>
        <xdr:cNvPr id="448" name="直線コネクタ 447"/>
        <xdr:cNvCxnSpPr/>
      </xdr:nvCxnSpPr>
      <xdr:spPr>
        <a:xfrm>
          <a:off x="16179800" y="2521479"/>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68898</xdr:rowOff>
    </xdr:from>
    <xdr:to>
      <xdr:col>77</xdr:col>
      <xdr:colOff>44450</xdr:colOff>
      <xdr:row>14</xdr:row>
      <xdr:rowOff>121179</xdr:rowOff>
    </xdr:to>
    <xdr:cxnSp macro="">
      <xdr:nvCxnSpPr>
        <xdr:cNvPr id="451" name="直線コネクタ 450"/>
        <xdr:cNvCxnSpPr/>
      </xdr:nvCxnSpPr>
      <xdr:spPr>
        <a:xfrm>
          <a:off x="15290800" y="2469198"/>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57637</xdr:rowOff>
    </xdr:from>
    <xdr:to>
      <xdr:col>72</xdr:col>
      <xdr:colOff>203200</xdr:colOff>
      <xdr:row>14</xdr:row>
      <xdr:rowOff>68898</xdr:rowOff>
    </xdr:to>
    <xdr:cxnSp macro="">
      <xdr:nvCxnSpPr>
        <xdr:cNvPr id="454" name="直線コネクタ 453"/>
        <xdr:cNvCxnSpPr/>
      </xdr:nvCxnSpPr>
      <xdr:spPr>
        <a:xfrm>
          <a:off x="14401800" y="245793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32300</xdr:rowOff>
    </xdr:from>
    <xdr:to>
      <xdr:col>68</xdr:col>
      <xdr:colOff>152400</xdr:colOff>
      <xdr:row>14</xdr:row>
      <xdr:rowOff>57637</xdr:rowOff>
    </xdr:to>
    <xdr:cxnSp macro="">
      <xdr:nvCxnSpPr>
        <xdr:cNvPr id="457" name="直線コネクタ 456"/>
        <xdr:cNvCxnSpPr/>
      </xdr:nvCxnSpPr>
      <xdr:spPr>
        <a:xfrm>
          <a:off x="13512800" y="243260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75607</xdr:rowOff>
    </xdr:from>
    <xdr:to>
      <xdr:col>81</xdr:col>
      <xdr:colOff>95250</xdr:colOff>
      <xdr:row>15</xdr:row>
      <xdr:rowOff>5757</xdr:rowOff>
    </xdr:to>
    <xdr:sp macro="" textlink="">
      <xdr:nvSpPr>
        <xdr:cNvPr id="467" name="楕円 466"/>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92134</xdr:rowOff>
    </xdr:from>
    <xdr:ext cx="762000" cy="259045"/>
    <xdr:sp macro="" textlink="">
      <xdr:nvSpPr>
        <xdr:cNvPr id="468"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70379</xdr:rowOff>
    </xdr:from>
    <xdr:to>
      <xdr:col>77</xdr:col>
      <xdr:colOff>95250</xdr:colOff>
      <xdr:row>15</xdr:row>
      <xdr:rowOff>529</xdr:rowOff>
    </xdr:to>
    <xdr:sp macro="" textlink="">
      <xdr:nvSpPr>
        <xdr:cNvPr id="469" name="楕円 468"/>
        <xdr:cNvSpPr/>
      </xdr:nvSpPr>
      <xdr:spPr>
        <a:xfrm>
          <a:off x="16129000" y="24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10706</xdr:rowOff>
    </xdr:from>
    <xdr:ext cx="736600" cy="259045"/>
    <xdr:sp macro="" textlink="">
      <xdr:nvSpPr>
        <xdr:cNvPr id="470" name="テキスト ボックス 469"/>
        <xdr:cNvSpPr txBox="1"/>
      </xdr:nvSpPr>
      <xdr:spPr>
        <a:xfrm>
          <a:off x="15798800" y="223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18098</xdr:rowOff>
    </xdr:from>
    <xdr:to>
      <xdr:col>73</xdr:col>
      <xdr:colOff>44450</xdr:colOff>
      <xdr:row>14</xdr:row>
      <xdr:rowOff>119698</xdr:rowOff>
    </xdr:to>
    <xdr:sp macro="" textlink="">
      <xdr:nvSpPr>
        <xdr:cNvPr id="471" name="楕円 470"/>
        <xdr:cNvSpPr/>
      </xdr:nvSpPr>
      <xdr:spPr>
        <a:xfrm>
          <a:off x="15240000" y="24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129875</xdr:rowOff>
    </xdr:from>
    <xdr:ext cx="762000" cy="259045"/>
    <xdr:sp macro="" textlink="">
      <xdr:nvSpPr>
        <xdr:cNvPr id="472" name="テキスト ボックス 471"/>
        <xdr:cNvSpPr txBox="1"/>
      </xdr:nvSpPr>
      <xdr:spPr>
        <a:xfrm>
          <a:off x="14909800" y="218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6837</xdr:rowOff>
    </xdr:from>
    <xdr:to>
      <xdr:col>68</xdr:col>
      <xdr:colOff>203200</xdr:colOff>
      <xdr:row>14</xdr:row>
      <xdr:rowOff>108437</xdr:rowOff>
    </xdr:to>
    <xdr:sp macro="" textlink="">
      <xdr:nvSpPr>
        <xdr:cNvPr id="473" name="楕円 472"/>
        <xdr:cNvSpPr/>
      </xdr:nvSpPr>
      <xdr:spPr>
        <a:xfrm>
          <a:off x="14351000" y="2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118614</xdr:rowOff>
    </xdr:from>
    <xdr:ext cx="762000" cy="259045"/>
    <xdr:sp macro="" textlink="">
      <xdr:nvSpPr>
        <xdr:cNvPr id="474" name="テキスト ボックス 473"/>
        <xdr:cNvSpPr txBox="1"/>
      </xdr:nvSpPr>
      <xdr:spPr>
        <a:xfrm>
          <a:off x="14020800" y="21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152950</xdr:rowOff>
    </xdr:from>
    <xdr:to>
      <xdr:col>64</xdr:col>
      <xdr:colOff>152400</xdr:colOff>
      <xdr:row>14</xdr:row>
      <xdr:rowOff>83100</xdr:rowOff>
    </xdr:to>
    <xdr:sp macro="" textlink="">
      <xdr:nvSpPr>
        <xdr:cNvPr id="475" name="楕円 474"/>
        <xdr:cNvSpPr/>
      </xdr:nvSpPr>
      <xdr:spPr>
        <a:xfrm>
          <a:off x="13462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93277</xdr:rowOff>
    </xdr:from>
    <xdr:ext cx="762000" cy="259045"/>
    <xdr:sp macro="" textlink="">
      <xdr:nvSpPr>
        <xdr:cNvPr id="476" name="テキスト ボックス 475"/>
        <xdr:cNvSpPr txBox="1"/>
      </xdr:nvSpPr>
      <xdr:spPr>
        <a:xfrm>
          <a:off x="13131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44,177
43,613
209.36
20,150,131
19,125,239
957,110
12,137,139
20,331,929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人件費に係るものは、令和元年度において２７．７％と類似団体平均と比べて高い水準にある。主な要因としては、消防業務、ごみ処理業務及び保育園運営業務等を直営で行っているために、職員数が類似団体平均と比較して多いこと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今後も第２次定員管理計画に沿って、事務事業の見直し、民間活力の積極的導入、多様な任用形態の活用、効率的な組織の検討による職員の適正配置などに取り組み、人件費の削減に努める。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134620</xdr:rowOff>
    </xdr:to>
    <xdr:cxnSp macro="">
      <xdr:nvCxnSpPr>
        <xdr:cNvPr id="66" name="直線コネクタ 65"/>
        <xdr:cNvCxnSpPr/>
      </xdr:nvCxnSpPr>
      <xdr:spPr>
        <a:xfrm flipV="1">
          <a:off x="3987800" y="6619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134620</xdr:rowOff>
    </xdr:to>
    <xdr:cxnSp macro="">
      <xdr:nvCxnSpPr>
        <xdr:cNvPr id="69" name="直線コネクタ 68"/>
        <xdr:cNvCxnSpPr/>
      </xdr:nvCxnSpPr>
      <xdr:spPr>
        <a:xfrm>
          <a:off x="3098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16510</xdr:rowOff>
    </xdr:to>
    <xdr:cxnSp macro="">
      <xdr:nvCxnSpPr>
        <xdr:cNvPr id="72" name="直線コネクタ 71"/>
        <xdr:cNvCxnSpPr/>
      </xdr:nvCxnSpPr>
      <xdr:spPr>
        <a:xfrm flipV="1">
          <a:off x="2209800" y="6604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16510</xdr:rowOff>
    </xdr:to>
    <xdr:cxnSp macro="">
      <xdr:nvCxnSpPr>
        <xdr:cNvPr id="75" name="直線コネクタ 74"/>
        <xdr:cNvCxnSpPr/>
      </xdr:nvCxnSpPr>
      <xdr:spPr>
        <a:xfrm>
          <a:off x="1320800" y="669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83820</xdr:rowOff>
    </xdr:from>
    <xdr:to>
      <xdr:col>20</xdr:col>
      <xdr:colOff>38100</xdr:colOff>
      <xdr:row>39</xdr:row>
      <xdr:rowOff>13970</xdr:rowOff>
    </xdr:to>
    <xdr:sp macro="" textlink="">
      <xdr:nvSpPr>
        <xdr:cNvPr id="87" name="楕円 86"/>
        <xdr:cNvSpPr/>
      </xdr:nvSpPr>
      <xdr:spPr>
        <a:xfrm>
          <a:off x="3937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170197</xdr:rowOff>
    </xdr:from>
    <xdr:ext cx="736600" cy="259045"/>
    <xdr:sp macro="" textlink="">
      <xdr:nvSpPr>
        <xdr:cNvPr id="88" name="テキスト ボックス 87"/>
        <xdr:cNvSpPr txBox="1"/>
      </xdr:nvSpPr>
      <xdr:spPr>
        <a:xfrm>
          <a:off x="3606800" y="668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137160</xdr:rowOff>
    </xdr:from>
    <xdr:to>
      <xdr:col>11</xdr:col>
      <xdr:colOff>60325</xdr:colOff>
      <xdr:row>39</xdr:row>
      <xdr:rowOff>67310</xdr:rowOff>
    </xdr:to>
    <xdr:sp macro="" textlink="">
      <xdr:nvSpPr>
        <xdr:cNvPr id="91" name="楕円 90"/>
        <xdr:cNvSpPr/>
      </xdr:nvSpPr>
      <xdr:spPr>
        <a:xfrm>
          <a:off x="2159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52087</xdr:rowOff>
    </xdr:from>
    <xdr:ext cx="762000" cy="259045"/>
    <xdr:sp macro="" textlink="">
      <xdr:nvSpPr>
        <xdr:cNvPr id="92" name="テキスト ボックス 91"/>
        <xdr:cNvSpPr txBox="1"/>
      </xdr:nvSpPr>
      <xdr:spPr>
        <a:xfrm>
          <a:off x="1828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129540</xdr:rowOff>
    </xdr:from>
    <xdr:to>
      <xdr:col>6</xdr:col>
      <xdr:colOff>171450</xdr:colOff>
      <xdr:row>39</xdr:row>
      <xdr:rowOff>59690</xdr:rowOff>
    </xdr:to>
    <xdr:sp macro="" textlink="">
      <xdr:nvSpPr>
        <xdr:cNvPr id="93" name="楕円 92"/>
        <xdr:cNvSpPr/>
      </xdr:nvSpPr>
      <xdr:spPr>
        <a:xfrm>
          <a:off x="127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44467</xdr:rowOff>
    </xdr:from>
    <xdr:ext cx="762000" cy="259045"/>
    <xdr:sp macro="" textlink="">
      <xdr:nvSpPr>
        <xdr:cNvPr id="94" name="テキスト ボックス 93"/>
        <xdr:cNvSpPr txBox="1"/>
      </xdr:nvSpPr>
      <xdr:spPr>
        <a:xfrm>
          <a:off x="939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物件費に係る経常収支比率が類似団体平均を上回り、かつ上昇傾向にある要因として、公共施設等の老朽化に伴い修繕料が膨らんでいることなどが挙げられる。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上昇傾向に歯止めをかけるよう、事業内容の検討や見直しを行うなど、経費の削減に努める。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18</xdr:row>
      <xdr:rowOff>137886</xdr:rowOff>
    </xdr:to>
    <xdr:cxnSp macro="">
      <xdr:nvCxnSpPr>
        <xdr:cNvPr id="129" name="直線コネクタ 128"/>
        <xdr:cNvCxnSpPr/>
      </xdr:nvCxnSpPr>
      <xdr:spPr>
        <a:xfrm>
          <a:off x="15671800" y="3158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18</xdr:row>
      <xdr:rowOff>72571</xdr:rowOff>
    </xdr:to>
    <xdr:cxnSp macro="">
      <xdr:nvCxnSpPr>
        <xdr:cNvPr id="132" name="直線コネクタ 131"/>
        <xdr:cNvCxnSpPr/>
      </xdr:nvCxnSpPr>
      <xdr:spPr>
        <a:xfrm>
          <a:off x="14782800" y="30607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146050</xdr:rowOff>
    </xdr:to>
    <xdr:cxnSp macro="">
      <xdr:nvCxnSpPr>
        <xdr:cNvPr id="135" name="直線コネクタ 134"/>
        <xdr:cNvCxnSpPr/>
      </xdr:nvCxnSpPr>
      <xdr:spPr>
        <a:xfrm>
          <a:off x="13893800" y="29736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58964</xdr:rowOff>
    </xdr:to>
    <xdr:cxnSp macro="">
      <xdr:nvCxnSpPr>
        <xdr:cNvPr id="138" name="直線コネクタ 137"/>
        <xdr:cNvCxnSpPr/>
      </xdr:nvCxnSpPr>
      <xdr:spPr>
        <a:xfrm>
          <a:off x="13004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5" name="テキスト ボックス 154"/>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全国平均、県平均は下回っているが、類似団体平均を上回り、かつ上昇傾向にある要因として、児童福祉費や社会福祉費など、社会保障関係経費が膨らんでいることなど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子育て支援の充実や高齢者対策などにより扶助費の増加が見込まれるため、資格審査の適正化、各種手当への独自加算や単市事業の手当の見直しを進めていくことで、上昇傾向に歯止めをかけるよう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154215</xdr:rowOff>
    </xdr:from>
    <xdr:to>
      <xdr:col>24</xdr:col>
      <xdr:colOff>25400</xdr:colOff>
      <xdr:row>57</xdr:row>
      <xdr:rowOff>146050</xdr:rowOff>
    </xdr:to>
    <xdr:cxnSp macro="">
      <xdr:nvCxnSpPr>
        <xdr:cNvPr id="192" name="直線コネクタ 191"/>
        <xdr:cNvCxnSpPr/>
      </xdr:nvCxnSpPr>
      <xdr:spPr>
        <a:xfrm>
          <a:off x="3987800" y="9755415"/>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121557</xdr:rowOff>
    </xdr:from>
    <xdr:to>
      <xdr:col>19</xdr:col>
      <xdr:colOff>187325</xdr:colOff>
      <xdr:row>56</xdr:row>
      <xdr:rowOff>154215</xdr:rowOff>
    </xdr:to>
    <xdr:cxnSp macro="">
      <xdr:nvCxnSpPr>
        <xdr:cNvPr id="195" name="直線コネクタ 194"/>
        <xdr:cNvCxnSpPr/>
      </xdr:nvCxnSpPr>
      <xdr:spPr>
        <a:xfrm>
          <a:off x="3098800" y="9722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56</xdr:row>
      <xdr:rowOff>121557</xdr:rowOff>
    </xdr:to>
    <xdr:cxnSp macro="">
      <xdr:nvCxnSpPr>
        <xdr:cNvPr id="198" name="直線コネクタ 197"/>
        <xdr:cNvCxnSpPr/>
      </xdr:nvCxnSpPr>
      <xdr:spPr>
        <a:xfrm>
          <a:off x="2209800" y="972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121557</xdr:rowOff>
    </xdr:to>
    <xdr:cxnSp macro="">
      <xdr:nvCxnSpPr>
        <xdr:cNvPr id="201" name="直線コネクタ 200"/>
        <xdr:cNvCxnSpPr/>
      </xdr:nvCxnSpPr>
      <xdr:spPr>
        <a:xfrm>
          <a:off x="1320800" y="96356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3" name="楕円 212"/>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4" name="テキスト ボックス 213"/>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70757</xdr:rowOff>
    </xdr:from>
    <xdr:to>
      <xdr:col>15</xdr:col>
      <xdr:colOff>149225</xdr:colOff>
      <xdr:row>57</xdr:row>
      <xdr:rowOff>907</xdr:rowOff>
    </xdr:to>
    <xdr:sp macro="" textlink="">
      <xdr:nvSpPr>
        <xdr:cNvPr id="215" name="楕円 214"/>
        <xdr:cNvSpPr/>
      </xdr:nvSpPr>
      <xdr:spPr>
        <a:xfrm>
          <a:off x="3048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216" name="テキスト ボックス 21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7" name="楕円 216"/>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8" name="テキスト ボックス 217"/>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219" name="楕円 218"/>
        <xdr:cNvSpPr/>
      </xdr:nvSpPr>
      <xdr:spPr>
        <a:xfrm>
          <a:off x="1270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220" name="テキスト ボックス 219"/>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に係る経常収支比率は前年度に比べ０．９ポイント増加しており、類似団体平均、全国平均、県平均ともに上回っている。主な要因としては、高齢化の進展などにより介護保険事業会計や後期高齢医療会計、その他特別会計への繰出金が多額になっていることが挙げられ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今後は、経費の節減、独立採算の原則に立ち返った料金の見直しを進めていくことで、税収を主な財源とする普通会計への負担を減らしていくよう努める。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123190</xdr:rowOff>
    </xdr:from>
    <xdr:to>
      <xdr:col>82</xdr:col>
      <xdr:colOff>107950</xdr:colOff>
      <xdr:row>58</xdr:row>
      <xdr:rowOff>20320</xdr:rowOff>
    </xdr:to>
    <xdr:cxnSp macro="">
      <xdr:nvCxnSpPr>
        <xdr:cNvPr id="253" name="直線コネクタ 252"/>
        <xdr:cNvCxnSpPr/>
      </xdr:nvCxnSpPr>
      <xdr:spPr>
        <a:xfrm>
          <a:off x="15671800" y="98958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20320</xdr:rowOff>
    </xdr:to>
    <xdr:cxnSp macro="">
      <xdr:nvCxnSpPr>
        <xdr:cNvPr id="256" name="直線コネクタ 255"/>
        <xdr:cNvCxnSpPr/>
      </xdr:nvCxnSpPr>
      <xdr:spPr>
        <a:xfrm flipV="1">
          <a:off x="14782800" y="989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20320</xdr:rowOff>
    </xdr:to>
    <xdr:cxnSp macro="">
      <xdr:nvCxnSpPr>
        <xdr:cNvPr id="259" name="直線コネクタ 258"/>
        <xdr:cNvCxnSpPr/>
      </xdr:nvCxnSpPr>
      <xdr:spPr>
        <a:xfrm>
          <a:off x="13893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57</xdr:row>
      <xdr:rowOff>130810</xdr:rowOff>
    </xdr:to>
    <xdr:cxnSp macro="">
      <xdr:nvCxnSpPr>
        <xdr:cNvPr id="262" name="直線コネクタ 261"/>
        <xdr:cNvCxnSpPr/>
      </xdr:nvCxnSpPr>
      <xdr:spPr>
        <a:xfrm>
          <a:off x="13004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72" name="楕円 271"/>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73"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72390</xdr:rowOff>
    </xdr:from>
    <xdr:to>
      <xdr:col>78</xdr:col>
      <xdr:colOff>120650</xdr:colOff>
      <xdr:row>58</xdr:row>
      <xdr:rowOff>2540</xdr:rowOff>
    </xdr:to>
    <xdr:sp macro="" textlink="">
      <xdr:nvSpPr>
        <xdr:cNvPr id="274" name="楕円 27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75" name="テキスト ボックス 274"/>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6" name="楕円 275"/>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7" name="テキスト ボックス 276"/>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8" name="楕円 277"/>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79" name="テキスト ボックス 278"/>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80" name="楕円 279"/>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81" name="テキスト ボックス 280"/>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補助費等に係る経常収支比率は、前年度から横ばいで推移しており、類似団体平均を５．３ポイント下回り、全国平均、県平均ともに下回っている。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各種団体等への補助金は、運営費補助から事業費補助への転換を図り、個別に各補助金の有効性を見直し、縮小や廃止を行っていく。</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28702</xdr:rowOff>
    </xdr:to>
    <xdr:cxnSp macro="">
      <xdr:nvCxnSpPr>
        <xdr:cNvPr id="311" name="直線コネクタ 310"/>
        <xdr:cNvCxnSpPr/>
      </xdr:nvCxnSpPr>
      <xdr:spPr>
        <a:xfrm>
          <a:off x="15671800" y="6029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37846</xdr:rowOff>
    </xdr:to>
    <xdr:cxnSp macro="">
      <xdr:nvCxnSpPr>
        <xdr:cNvPr id="314" name="直線コネクタ 313"/>
        <xdr:cNvCxnSpPr/>
      </xdr:nvCxnSpPr>
      <xdr:spPr>
        <a:xfrm flipV="1">
          <a:off x="14782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37846</xdr:rowOff>
    </xdr:to>
    <xdr:cxnSp macro="">
      <xdr:nvCxnSpPr>
        <xdr:cNvPr id="317" name="直線コネクタ 316"/>
        <xdr:cNvCxnSpPr/>
      </xdr:nvCxnSpPr>
      <xdr:spPr>
        <a:xfrm>
          <a:off x="13893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37846</xdr:rowOff>
    </xdr:to>
    <xdr:cxnSp macro="">
      <xdr:nvCxnSpPr>
        <xdr:cNvPr id="320" name="直線コネクタ 319"/>
        <xdr:cNvCxnSpPr/>
      </xdr:nvCxnSpPr>
      <xdr:spPr>
        <a:xfrm>
          <a:off x="13004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30" name="楕円 329"/>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165879</xdr:rowOff>
    </xdr:from>
    <xdr:ext cx="762000" cy="259045"/>
    <xdr:sp macro="" textlink="">
      <xdr:nvSpPr>
        <xdr:cNvPr id="331"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32" name="楕円 331"/>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33" name="テキスト ボックス 332"/>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4" name="楕円 33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5" name="テキスト ボックス 33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6" name="楕円 335"/>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7" name="テキスト ボックス 336"/>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8" name="楕円 33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9" name="テキスト ボックス 33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公債費に係る経常収支比率は類似団体平均を３．２ポイント下回っている。今後、庁舎改修等の大規模事業に伴い償還金が増加し、公債費のピークは令和４年度となり、その後減少していく見込みである。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地方債借入れの影響は後年度に現れるので、事業の選択と集中による絞り込みにより、必要最小限に留めるとともに、普通交付税算入率の高い地方債の活用に努める。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142240</xdr:rowOff>
    </xdr:to>
    <xdr:cxnSp macro="">
      <xdr:nvCxnSpPr>
        <xdr:cNvPr id="371" name="直線コネクタ 370"/>
        <xdr:cNvCxnSpPr/>
      </xdr:nvCxnSpPr>
      <xdr:spPr>
        <a:xfrm flipV="1">
          <a:off x="3987800" y="12814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159385</xdr:rowOff>
    </xdr:to>
    <xdr:cxnSp macro="">
      <xdr:nvCxnSpPr>
        <xdr:cNvPr id="374" name="直線コネクタ 373"/>
        <xdr:cNvCxnSpPr/>
      </xdr:nvCxnSpPr>
      <xdr:spPr>
        <a:xfrm flipV="1">
          <a:off x="3098800" y="128295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74</xdr:row>
      <xdr:rowOff>159385</xdr:rowOff>
    </xdr:to>
    <xdr:cxnSp macro="">
      <xdr:nvCxnSpPr>
        <xdr:cNvPr id="377" name="直線コネクタ 376"/>
        <xdr:cNvCxnSpPr/>
      </xdr:nvCxnSpPr>
      <xdr:spPr>
        <a:xfrm>
          <a:off x="2209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136525</xdr:rowOff>
    </xdr:from>
    <xdr:to>
      <xdr:col>11</xdr:col>
      <xdr:colOff>9525</xdr:colOff>
      <xdr:row>74</xdr:row>
      <xdr:rowOff>149860</xdr:rowOff>
    </xdr:to>
    <xdr:cxnSp macro="">
      <xdr:nvCxnSpPr>
        <xdr:cNvPr id="380" name="直線コネクタ 379"/>
        <xdr:cNvCxnSpPr/>
      </xdr:nvCxnSpPr>
      <xdr:spPr>
        <a:xfrm>
          <a:off x="1320800" y="128238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0" name="楕円 389"/>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91"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2" name="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3" name="テキスト ボックス 39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108585</xdr:rowOff>
    </xdr:from>
    <xdr:to>
      <xdr:col>15</xdr:col>
      <xdr:colOff>149225</xdr:colOff>
      <xdr:row>75</xdr:row>
      <xdr:rowOff>38735</xdr:rowOff>
    </xdr:to>
    <xdr:sp macro="" textlink="">
      <xdr:nvSpPr>
        <xdr:cNvPr id="394" name="楕円 393"/>
        <xdr:cNvSpPr/>
      </xdr:nvSpPr>
      <xdr:spPr>
        <a:xfrm>
          <a:off x="3048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48912</xdr:rowOff>
    </xdr:from>
    <xdr:ext cx="762000" cy="259045"/>
    <xdr:sp macro="" textlink="">
      <xdr:nvSpPr>
        <xdr:cNvPr id="395" name="テキスト ボックス 394"/>
        <xdr:cNvSpPr txBox="1"/>
      </xdr:nvSpPr>
      <xdr:spPr>
        <a:xfrm>
          <a:off x="2717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6" name="楕円 395"/>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7" name="テキスト ボックス 396"/>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85725</xdr:rowOff>
    </xdr:from>
    <xdr:to>
      <xdr:col>6</xdr:col>
      <xdr:colOff>171450</xdr:colOff>
      <xdr:row>75</xdr:row>
      <xdr:rowOff>15875</xdr:rowOff>
    </xdr:to>
    <xdr:sp macro="" textlink="">
      <xdr:nvSpPr>
        <xdr:cNvPr id="398" name="楕円 397"/>
        <xdr:cNvSpPr/>
      </xdr:nvSpPr>
      <xdr:spPr>
        <a:xfrm>
          <a:off x="1270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26052</xdr:rowOff>
    </xdr:from>
    <xdr:ext cx="762000" cy="259045"/>
    <xdr:sp macro="" textlink="">
      <xdr:nvSpPr>
        <xdr:cNvPr id="399" name="テキスト ボックス 398"/>
        <xdr:cNvSpPr txBox="1"/>
      </xdr:nvSpPr>
      <xdr:spPr>
        <a:xfrm>
          <a:off x="939800" y="1254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公債費を除く経常経費については、類似団体平均を上回っている。令和元年度は、人件費の減に対し、物件費、扶助費の増が２．６ポイント増の要因となっている。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少子高齢化の進展による扶助費等の増加が引き続き見込まれることから、施設の見直しや統廃合による維持補修費、物件費の抑制、経常経費の削減の徹底など、あらゆる経費について見直しを行い財政基盤の強化を図っていく。</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26415</xdr:rowOff>
    </xdr:to>
    <xdr:cxnSp macro="">
      <xdr:nvCxnSpPr>
        <xdr:cNvPr id="430" name="直線コネクタ 429"/>
        <xdr:cNvCxnSpPr/>
      </xdr:nvCxnSpPr>
      <xdr:spPr>
        <a:xfrm>
          <a:off x="15671800" y="13280644"/>
          <a:ext cx="8382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78994</xdr:rowOff>
    </xdr:to>
    <xdr:cxnSp macro="">
      <xdr:nvCxnSpPr>
        <xdr:cNvPr id="433" name="直線コネクタ 432"/>
        <xdr:cNvCxnSpPr/>
      </xdr:nvCxnSpPr>
      <xdr:spPr>
        <a:xfrm>
          <a:off x="14782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46989</xdr:rowOff>
    </xdr:to>
    <xdr:cxnSp macro="">
      <xdr:nvCxnSpPr>
        <xdr:cNvPr id="436" name="直線コネクタ 435"/>
        <xdr:cNvCxnSpPr/>
      </xdr:nvCxnSpPr>
      <xdr:spPr>
        <a:xfrm>
          <a:off x="13893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33274</xdr:rowOff>
    </xdr:to>
    <xdr:cxnSp macro="">
      <xdr:nvCxnSpPr>
        <xdr:cNvPr id="439" name="直線コネクタ 438"/>
        <xdr:cNvCxnSpPr/>
      </xdr:nvCxnSpPr>
      <xdr:spPr>
        <a:xfrm>
          <a:off x="13004800" y="131800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9" name="楕円 448"/>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0"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1" name="楕円 450"/>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52" name="テキスト ボックス 451"/>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3" name="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4" name="テキスト ボックス 45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5" name="楕円 454"/>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6" name="テキスト ボックス 45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7" name="楕円 456"/>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8" name="テキスト ボックス 457"/>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11938</xdr:rowOff>
    </xdr:from>
    <xdr:to>
      <xdr:col>29</xdr:col>
      <xdr:colOff>127000</xdr:colOff>
      <xdr:row>18</xdr:row>
      <xdr:rowOff>59576</xdr:rowOff>
    </xdr:to>
    <xdr:cxnSp macro="">
      <xdr:nvCxnSpPr>
        <xdr:cNvPr id="50" name="直線コネクタ 49"/>
        <xdr:cNvCxnSpPr/>
      </xdr:nvCxnSpPr>
      <xdr:spPr bwMode="auto">
        <a:xfrm>
          <a:off x="5003800" y="3145663"/>
          <a:ext cx="647700" cy="4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11824</xdr:rowOff>
    </xdr:from>
    <xdr:to>
      <xdr:col>26</xdr:col>
      <xdr:colOff>50800</xdr:colOff>
      <xdr:row>18</xdr:row>
      <xdr:rowOff>11938</xdr:rowOff>
    </xdr:to>
    <xdr:cxnSp macro="">
      <xdr:nvCxnSpPr>
        <xdr:cNvPr id="53" name="直線コネクタ 52"/>
        <xdr:cNvCxnSpPr/>
      </xdr:nvCxnSpPr>
      <xdr:spPr bwMode="auto">
        <a:xfrm>
          <a:off x="4305300" y="3145549"/>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11328</xdr:rowOff>
    </xdr:from>
    <xdr:to>
      <xdr:col>22</xdr:col>
      <xdr:colOff>114300</xdr:colOff>
      <xdr:row>18</xdr:row>
      <xdr:rowOff>11824</xdr:rowOff>
    </xdr:to>
    <xdr:cxnSp macro="">
      <xdr:nvCxnSpPr>
        <xdr:cNvPr id="56" name="直線コネクタ 55"/>
        <xdr:cNvCxnSpPr/>
      </xdr:nvCxnSpPr>
      <xdr:spPr bwMode="auto">
        <a:xfrm>
          <a:off x="3606800" y="3145053"/>
          <a:ext cx="698500" cy="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166167</xdr:rowOff>
    </xdr:from>
    <xdr:to>
      <xdr:col>18</xdr:col>
      <xdr:colOff>177800</xdr:colOff>
      <xdr:row>18</xdr:row>
      <xdr:rowOff>11328</xdr:rowOff>
    </xdr:to>
    <xdr:cxnSp macro="">
      <xdr:nvCxnSpPr>
        <xdr:cNvPr id="59" name="直線コネクタ 58"/>
        <xdr:cNvCxnSpPr/>
      </xdr:nvCxnSpPr>
      <xdr:spPr bwMode="auto">
        <a:xfrm>
          <a:off x="2908300" y="3128442"/>
          <a:ext cx="698500" cy="1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122788</xdr:rowOff>
    </xdr:from>
    <xdr:ext cx="762000" cy="259045"/>
    <xdr:sp macro="" textlink="">
      <xdr:nvSpPr>
        <xdr:cNvPr id="63" name="テキスト ボックス 62"/>
        <xdr:cNvSpPr txBox="1"/>
      </xdr:nvSpPr>
      <xdr:spPr>
        <a:xfrm>
          <a:off x="25273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8776</xdr:rowOff>
    </xdr:from>
    <xdr:to>
      <xdr:col>29</xdr:col>
      <xdr:colOff>177800</xdr:colOff>
      <xdr:row>18</xdr:row>
      <xdr:rowOff>110376</xdr:rowOff>
    </xdr:to>
    <xdr:sp macro="" textlink="">
      <xdr:nvSpPr>
        <xdr:cNvPr id="69" name="楕円 68"/>
        <xdr:cNvSpPr/>
      </xdr:nvSpPr>
      <xdr:spPr bwMode="auto">
        <a:xfrm>
          <a:off x="5600700" y="314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152303</xdr:rowOff>
    </xdr:from>
    <xdr:ext cx="762000" cy="259045"/>
    <xdr:sp macro="" textlink="">
      <xdr:nvSpPr>
        <xdr:cNvPr id="70" name="人口1人当たり決算額の推移該当値テキスト130"/>
        <xdr:cNvSpPr txBox="1"/>
      </xdr:nvSpPr>
      <xdr:spPr>
        <a:xfrm>
          <a:off x="5740400" y="311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132588</xdr:rowOff>
    </xdr:from>
    <xdr:to>
      <xdr:col>26</xdr:col>
      <xdr:colOff>101600</xdr:colOff>
      <xdr:row>18</xdr:row>
      <xdr:rowOff>62738</xdr:rowOff>
    </xdr:to>
    <xdr:sp macro="" textlink="">
      <xdr:nvSpPr>
        <xdr:cNvPr id="71" name="楕円 70"/>
        <xdr:cNvSpPr/>
      </xdr:nvSpPr>
      <xdr:spPr bwMode="auto">
        <a:xfrm>
          <a:off x="4953000" y="3094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47515</xdr:rowOff>
    </xdr:from>
    <xdr:ext cx="736600" cy="259045"/>
    <xdr:sp macro="" textlink="">
      <xdr:nvSpPr>
        <xdr:cNvPr id="72" name="テキスト ボックス 71"/>
        <xdr:cNvSpPr txBox="1"/>
      </xdr:nvSpPr>
      <xdr:spPr>
        <a:xfrm>
          <a:off x="4622800" y="318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132474</xdr:rowOff>
    </xdr:from>
    <xdr:to>
      <xdr:col>22</xdr:col>
      <xdr:colOff>165100</xdr:colOff>
      <xdr:row>18</xdr:row>
      <xdr:rowOff>62624</xdr:rowOff>
    </xdr:to>
    <xdr:sp macro="" textlink="">
      <xdr:nvSpPr>
        <xdr:cNvPr id="73" name="楕円 72"/>
        <xdr:cNvSpPr/>
      </xdr:nvSpPr>
      <xdr:spPr bwMode="auto">
        <a:xfrm>
          <a:off x="4254500" y="3094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47401</xdr:rowOff>
    </xdr:from>
    <xdr:ext cx="762000" cy="259045"/>
    <xdr:sp macro="" textlink="">
      <xdr:nvSpPr>
        <xdr:cNvPr id="74" name="テキスト ボックス 73"/>
        <xdr:cNvSpPr txBox="1"/>
      </xdr:nvSpPr>
      <xdr:spPr>
        <a:xfrm>
          <a:off x="3924300" y="318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131978</xdr:rowOff>
    </xdr:from>
    <xdr:to>
      <xdr:col>19</xdr:col>
      <xdr:colOff>38100</xdr:colOff>
      <xdr:row>18</xdr:row>
      <xdr:rowOff>62128</xdr:rowOff>
    </xdr:to>
    <xdr:sp macro="" textlink="">
      <xdr:nvSpPr>
        <xdr:cNvPr id="75" name="楕円 74"/>
        <xdr:cNvSpPr/>
      </xdr:nvSpPr>
      <xdr:spPr bwMode="auto">
        <a:xfrm>
          <a:off x="3556000" y="309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46905</xdr:rowOff>
    </xdr:from>
    <xdr:ext cx="762000" cy="259045"/>
    <xdr:sp macro="" textlink="">
      <xdr:nvSpPr>
        <xdr:cNvPr id="76" name="テキスト ボックス 75"/>
        <xdr:cNvSpPr txBox="1"/>
      </xdr:nvSpPr>
      <xdr:spPr>
        <a:xfrm>
          <a:off x="3225800" y="318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115367</xdr:rowOff>
    </xdr:from>
    <xdr:to>
      <xdr:col>15</xdr:col>
      <xdr:colOff>101600</xdr:colOff>
      <xdr:row>18</xdr:row>
      <xdr:rowOff>45517</xdr:rowOff>
    </xdr:to>
    <xdr:sp macro="" textlink="">
      <xdr:nvSpPr>
        <xdr:cNvPr id="77" name="楕円 76"/>
        <xdr:cNvSpPr/>
      </xdr:nvSpPr>
      <xdr:spPr bwMode="auto">
        <a:xfrm>
          <a:off x="2857500" y="3077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30294</xdr:rowOff>
    </xdr:from>
    <xdr:ext cx="762000" cy="259045"/>
    <xdr:sp macro="" textlink="">
      <xdr:nvSpPr>
        <xdr:cNvPr id="78" name="テキスト ボックス 77"/>
        <xdr:cNvSpPr txBox="1"/>
      </xdr:nvSpPr>
      <xdr:spPr>
        <a:xfrm>
          <a:off x="2527300" y="31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24949</xdr:rowOff>
    </xdr:from>
    <xdr:to>
      <xdr:col>29</xdr:col>
      <xdr:colOff>127000</xdr:colOff>
      <xdr:row>38</xdr:row>
      <xdr:rowOff>28165</xdr:rowOff>
    </xdr:to>
    <xdr:cxnSp macro="">
      <xdr:nvCxnSpPr>
        <xdr:cNvPr id="112" name="直線コネクタ 111"/>
        <xdr:cNvCxnSpPr/>
      </xdr:nvCxnSpPr>
      <xdr:spPr bwMode="auto">
        <a:xfrm>
          <a:off x="5003800" y="7492549"/>
          <a:ext cx="6477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22038</xdr:rowOff>
    </xdr:from>
    <xdr:to>
      <xdr:col>26</xdr:col>
      <xdr:colOff>50800</xdr:colOff>
      <xdr:row>38</xdr:row>
      <xdr:rowOff>24949</xdr:rowOff>
    </xdr:to>
    <xdr:cxnSp macro="">
      <xdr:nvCxnSpPr>
        <xdr:cNvPr id="115" name="直線コネクタ 114"/>
        <xdr:cNvCxnSpPr/>
      </xdr:nvCxnSpPr>
      <xdr:spPr bwMode="auto">
        <a:xfrm>
          <a:off x="4305300" y="7489638"/>
          <a:ext cx="698500" cy="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12963</xdr:rowOff>
    </xdr:from>
    <xdr:to>
      <xdr:col>22</xdr:col>
      <xdr:colOff>114300</xdr:colOff>
      <xdr:row>38</xdr:row>
      <xdr:rowOff>22038</xdr:rowOff>
    </xdr:to>
    <xdr:cxnSp macro="">
      <xdr:nvCxnSpPr>
        <xdr:cNvPr id="118" name="直線コネクタ 117"/>
        <xdr:cNvCxnSpPr/>
      </xdr:nvCxnSpPr>
      <xdr:spPr bwMode="auto">
        <a:xfrm>
          <a:off x="3606800" y="7480563"/>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12963</xdr:rowOff>
    </xdr:from>
    <xdr:to>
      <xdr:col>18</xdr:col>
      <xdr:colOff>177800</xdr:colOff>
      <xdr:row>38</xdr:row>
      <xdr:rowOff>17725</xdr:rowOff>
    </xdr:to>
    <xdr:cxnSp macro="">
      <xdr:nvCxnSpPr>
        <xdr:cNvPr id="121" name="直線コネクタ 120"/>
        <xdr:cNvCxnSpPr/>
      </xdr:nvCxnSpPr>
      <xdr:spPr bwMode="auto">
        <a:xfrm flipV="1">
          <a:off x="2908300" y="7480563"/>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46424</xdr:rowOff>
    </xdr:from>
    <xdr:ext cx="762000" cy="259045"/>
    <xdr:sp macro="" textlink="">
      <xdr:nvSpPr>
        <xdr:cNvPr id="125" name="テキスト ボックス 124"/>
        <xdr:cNvSpPr txBox="1"/>
      </xdr:nvSpPr>
      <xdr:spPr>
        <a:xfrm>
          <a:off x="25273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320265</xdr:rowOff>
    </xdr:from>
    <xdr:to>
      <xdr:col>29</xdr:col>
      <xdr:colOff>177800</xdr:colOff>
      <xdr:row>38</xdr:row>
      <xdr:rowOff>78965</xdr:rowOff>
    </xdr:to>
    <xdr:sp macro="" textlink="">
      <xdr:nvSpPr>
        <xdr:cNvPr id="131" name="楕円 130"/>
        <xdr:cNvSpPr/>
      </xdr:nvSpPr>
      <xdr:spPr bwMode="auto">
        <a:xfrm>
          <a:off x="5600700" y="744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317049</xdr:rowOff>
    </xdr:from>
    <xdr:to>
      <xdr:col>26</xdr:col>
      <xdr:colOff>101600</xdr:colOff>
      <xdr:row>38</xdr:row>
      <xdr:rowOff>75749</xdr:rowOff>
    </xdr:to>
    <xdr:sp macro="" textlink="">
      <xdr:nvSpPr>
        <xdr:cNvPr id="133" name="楕円 132"/>
        <xdr:cNvSpPr/>
      </xdr:nvSpPr>
      <xdr:spPr bwMode="auto">
        <a:xfrm>
          <a:off x="4953000" y="74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60526</xdr:rowOff>
    </xdr:from>
    <xdr:ext cx="736600" cy="259045"/>
    <xdr:sp macro="" textlink="">
      <xdr:nvSpPr>
        <xdr:cNvPr id="134" name="テキスト ボックス 133"/>
        <xdr:cNvSpPr txBox="1"/>
      </xdr:nvSpPr>
      <xdr:spPr>
        <a:xfrm>
          <a:off x="4622800" y="752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314138</xdr:rowOff>
    </xdr:from>
    <xdr:to>
      <xdr:col>22</xdr:col>
      <xdr:colOff>165100</xdr:colOff>
      <xdr:row>38</xdr:row>
      <xdr:rowOff>72838</xdr:rowOff>
    </xdr:to>
    <xdr:sp macro="" textlink="">
      <xdr:nvSpPr>
        <xdr:cNvPr id="135" name="楕円 134"/>
        <xdr:cNvSpPr/>
      </xdr:nvSpPr>
      <xdr:spPr bwMode="auto">
        <a:xfrm>
          <a:off x="4254500" y="743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57615</xdr:rowOff>
    </xdr:from>
    <xdr:ext cx="762000" cy="259045"/>
    <xdr:sp macro="" textlink="">
      <xdr:nvSpPr>
        <xdr:cNvPr id="136" name="テキスト ボックス 135"/>
        <xdr:cNvSpPr txBox="1"/>
      </xdr:nvSpPr>
      <xdr:spPr>
        <a:xfrm>
          <a:off x="3924300" y="75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305063</xdr:rowOff>
    </xdr:from>
    <xdr:to>
      <xdr:col>19</xdr:col>
      <xdr:colOff>38100</xdr:colOff>
      <xdr:row>38</xdr:row>
      <xdr:rowOff>63763</xdr:rowOff>
    </xdr:to>
    <xdr:sp macro="" textlink="">
      <xdr:nvSpPr>
        <xdr:cNvPr id="137" name="楕円 136"/>
        <xdr:cNvSpPr/>
      </xdr:nvSpPr>
      <xdr:spPr bwMode="auto">
        <a:xfrm>
          <a:off x="3556000" y="742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48540</xdr:rowOff>
    </xdr:from>
    <xdr:ext cx="762000" cy="259045"/>
    <xdr:sp macro="" textlink="">
      <xdr:nvSpPr>
        <xdr:cNvPr id="138" name="テキスト ボックス 137"/>
        <xdr:cNvSpPr txBox="1"/>
      </xdr:nvSpPr>
      <xdr:spPr>
        <a:xfrm>
          <a:off x="3225800" y="75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309825</xdr:rowOff>
    </xdr:from>
    <xdr:to>
      <xdr:col>15</xdr:col>
      <xdr:colOff>101600</xdr:colOff>
      <xdr:row>38</xdr:row>
      <xdr:rowOff>68525</xdr:rowOff>
    </xdr:to>
    <xdr:sp macro="" textlink="">
      <xdr:nvSpPr>
        <xdr:cNvPr id="139" name="楕円 138"/>
        <xdr:cNvSpPr/>
      </xdr:nvSpPr>
      <xdr:spPr bwMode="auto">
        <a:xfrm>
          <a:off x="2857500" y="7434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53302</xdr:rowOff>
    </xdr:from>
    <xdr:ext cx="762000" cy="259045"/>
    <xdr:sp macro="" textlink="">
      <xdr:nvSpPr>
        <xdr:cNvPr id="140" name="テキスト ボックス 139"/>
        <xdr:cNvSpPr txBox="1"/>
      </xdr:nvSpPr>
      <xdr:spPr>
        <a:xfrm>
          <a:off x="2527300" y="75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44,177
43,613
209.36
20,150,131
19,125,239
957,110
12,137,139
20,331,929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54694</xdr:rowOff>
    </xdr:from>
    <xdr:to>
      <xdr:col>24</xdr:col>
      <xdr:colOff>63500</xdr:colOff>
      <xdr:row>36</xdr:row>
      <xdr:rowOff>79143</xdr:rowOff>
    </xdr:to>
    <xdr:cxnSp macro="">
      <xdr:nvCxnSpPr>
        <xdr:cNvPr id="63" name="直線コネクタ 62"/>
        <xdr:cNvCxnSpPr/>
      </xdr:nvCxnSpPr>
      <xdr:spPr>
        <a:xfrm>
          <a:off x="3797300" y="6226894"/>
          <a:ext cx="838200" cy="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54694</xdr:rowOff>
    </xdr:from>
    <xdr:to>
      <xdr:col>19</xdr:col>
      <xdr:colOff>177800</xdr:colOff>
      <xdr:row>36</xdr:row>
      <xdr:rowOff>58678</xdr:rowOff>
    </xdr:to>
    <xdr:cxnSp macro="">
      <xdr:nvCxnSpPr>
        <xdr:cNvPr id="66" name="直線コネクタ 65"/>
        <xdr:cNvCxnSpPr/>
      </xdr:nvCxnSpPr>
      <xdr:spPr>
        <a:xfrm flipV="1">
          <a:off x="2908300" y="622689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15723</xdr:rowOff>
    </xdr:from>
    <xdr:to>
      <xdr:col>15</xdr:col>
      <xdr:colOff>50800</xdr:colOff>
      <xdr:row>36</xdr:row>
      <xdr:rowOff>58678</xdr:rowOff>
    </xdr:to>
    <xdr:cxnSp macro="">
      <xdr:nvCxnSpPr>
        <xdr:cNvPr id="69" name="直線コネクタ 68"/>
        <xdr:cNvCxnSpPr/>
      </xdr:nvCxnSpPr>
      <xdr:spPr>
        <a:xfrm>
          <a:off x="2019300" y="6187923"/>
          <a:ext cx="889000" cy="4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3226</xdr:rowOff>
    </xdr:from>
    <xdr:to>
      <xdr:col>10</xdr:col>
      <xdr:colOff>114300</xdr:colOff>
      <xdr:row>36</xdr:row>
      <xdr:rowOff>15723</xdr:rowOff>
    </xdr:to>
    <xdr:cxnSp macro="">
      <xdr:nvCxnSpPr>
        <xdr:cNvPr id="72" name="直線コネクタ 71"/>
        <xdr:cNvCxnSpPr/>
      </xdr:nvCxnSpPr>
      <xdr:spPr>
        <a:xfrm>
          <a:off x="1130300" y="6175426"/>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28343</xdr:rowOff>
    </xdr:from>
    <xdr:to>
      <xdr:col>24</xdr:col>
      <xdr:colOff>114300</xdr:colOff>
      <xdr:row>36</xdr:row>
      <xdr:rowOff>129943</xdr:rowOff>
    </xdr:to>
    <xdr:sp macro="" textlink="">
      <xdr:nvSpPr>
        <xdr:cNvPr id="82" name="楕円 81"/>
        <xdr:cNvSpPr/>
      </xdr:nvSpPr>
      <xdr:spPr>
        <a:xfrm>
          <a:off x="4584700" y="62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6770</xdr:rowOff>
    </xdr:from>
    <xdr:ext cx="534377" cy="259045"/>
    <xdr:sp macro="" textlink="">
      <xdr:nvSpPr>
        <xdr:cNvPr id="83" name="人件費該当値テキスト"/>
        <xdr:cNvSpPr txBox="1"/>
      </xdr:nvSpPr>
      <xdr:spPr>
        <a:xfrm>
          <a:off x="4686300" y="617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3894</xdr:rowOff>
    </xdr:from>
    <xdr:to>
      <xdr:col>20</xdr:col>
      <xdr:colOff>38100</xdr:colOff>
      <xdr:row>36</xdr:row>
      <xdr:rowOff>105494</xdr:rowOff>
    </xdr:to>
    <xdr:sp macro="" textlink="">
      <xdr:nvSpPr>
        <xdr:cNvPr id="84" name="楕円 83"/>
        <xdr:cNvSpPr/>
      </xdr:nvSpPr>
      <xdr:spPr>
        <a:xfrm>
          <a:off x="3746500" y="61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96621</xdr:rowOff>
    </xdr:from>
    <xdr:ext cx="534377" cy="259045"/>
    <xdr:sp macro="" textlink="">
      <xdr:nvSpPr>
        <xdr:cNvPr id="85" name="テキスト ボックス 84"/>
        <xdr:cNvSpPr txBox="1"/>
      </xdr:nvSpPr>
      <xdr:spPr>
        <a:xfrm>
          <a:off x="3530111" y="62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7878</xdr:rowOff>
    </xdr:from>
    <xdr:to>
      <xdr:col>15</xdr:col>
      <xdr:colOff>101600</xdr:colOff>
      <xdr:row>36</xdr:row>
      <xdr:rowOff>109478</xdr:rowOff>
    </xdr:to>
    <xdr:sp macro="" textlink="">
      <xdr:nvSpPr>
        <xdr:cNvPr id="86" name="楕円 85"/>
        <xdr:cNvSpPr/>
      </xdr:nvSpPr>
      <xdr:spPr>
        <a:xfrm>
          <a:off x="2857500" y="61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100605</xdr:rowOff>
    </xdr:from>
    <xdr:ext cx="534377" cy="259045"/>
    <xdr:sp macro="" textlink="">
      <xdr:nvSpPr>
        <xdr:cNvPr id="87" name="テキスト ボックス 86"/>
        <xdr:cNvSpPr txBox="1"/>
      </xdr:nvSpPr>
      <xdr:spPr>
        <a:xfrm>
          <a:off x="2641111" y="62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136373</xdr:rowOff>
    </xdr:from>
    <xdr:to>
      <xdr:col>10</xdr:col>
      <xdr:colOff>165100</xdr:colOff>
      <xdr:row>36</xdr:row>
      <xdr:rowOff>66523</xdr:rowOff>
    </xdr:to>
    <xdr:sp macro="" textlink="">
      <xdr:nvSpPr>
        <xdr:cNvPr id="88" name="楕円 87"/>
        <xdr:cNvSpPr/>
      </xdr:nvSpPr>
      <xdr:spPr>
        <a:xfrm>
          <a:off x="1968500" y="61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57650</xdr:rowOff>
    </xdr:from>
    <xdr:ext cx="534377" cy="259045"/>
    <xdr:sp macro="" textlink="">
      <xdr:nvSpPr>
        <xdr:cNvPr id="89" name="テキスト ボックス 88"/>
        <xdr:cNvSpPr txBox="1"/>
      </xdr:nvSpPr>
      <xdr:spPr>
        <a:xfrm>
          <a:off x="1752111" y="62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123876</xdr:rowOff>
    </xdr:from>
    <xdr:to>
      <xdr:col>6</xdr:col>
      <xdr:colOff>38100</xdr:colOff>
      <xdr:row>36</xdr:row>
      <xdr:rowOff>54026</xdr:rowOff>
    </xdr:to>
    <xdr:sp macro="" textlink="">
      <xdr:nvSpPr>
        <xdr:cNvPr id="90" name="楕円 89"/>
        <xdr:cNvSpPr/>
      </xdr:nvSpPr>
      <xdr:spPr>
        <a:xfrm>
          <a:off x="1079500" y="612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45153</xdr:rowOff>
    </xdr:from>
    <xdr:ext cx="534377" cy="259045"/>
    <xdr:sp macro="" textlink="">
      <xdr:nvSpPr>
        <xdr:cNvPr id="91" name="テキスト ボックス 90"/>
        <xdr:cNvSpPr txBox="1"/>
      </xdr:nvSpPr>
      <xdr:spPr>
        <a:xfrm>
          <a:off x="863111" y="62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116968</xdr:rowOff>
    </xdr:from>
    <xdr:to>
      <xdr:col>24</xdr:col>
      <xdr:colOff>63500</xdr:colOff>
      <xdr:row>57</xdr:row>
      <xdr:rowOff>9014</xdr:rowOff>
    </xdr:to>
    <xdr:cxnSp macro="">
      <xdr:nvCxnSpPr>
        <xdr:cNvPr id="118" name="直線コネクタ 117"/>
        <xdr:cNvCxnSpPr/>
      </xdr:nvCxnSpPr>
      <xdr:spPr>
        <a:xfrm flipV="1">
          <a:off x="3797300" y="9718168"/>
          <a:ext cx="838200" cy="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9014</xdr:rowOff>
    </xdr:from>
    <xdr:to>
      <xdr:col>19</xdr:col>
      <xdr:colOff>177800</xdr:colOff>
      <xdr:row>57</xdr:row>
      <xdr:rowOff>22492</xdr:rowOff>
    </xdr:to>
    <xdr:cxnSp macro="">
      <xdr:nvCxnSpPr>
        <xdr:cNvPr id="121" name="直線コネクタ 120"/>
        <xdr:cNvCxnSpPr/>
      </xdr:nvCxnSpPr>
      <xdr:spPr>
        <a:xfrm flipV="1">
          <a:off x="2908300" y="9781664"/>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22492</xdr:rowOff>
    </xdr:from>
    <xdr:to>
      <xdr:col>15</xdr:col>
      <xdr:colOff>50800</xdr:colOff>
      <xdr:row>57</xdr:row>
      <xdr:rowOff>36026</xdr:rowOff>
    </xdr:to>
    <xdr:cxnSp macro="">
      <xdr:nvCxnSpPr>
        <xdr:cNvPr id="124" name="直線コネクタ 123"/>
        <xdr:cNvCxnSpPr/>
      </xdr:nvCxnSpPr>
      <xdr:spPr>
        <a:xfrm flipV="1">
          <a:off x="2019300" y="9795142"/>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36026</xdr:rowOff>
    </xdr:from>
    <xdr:to>
      <xdr:col>10</xdr:col>
      <xdr:colOff>114300</xdr:colOff>
      <xdr:row>57</xdr:row>
      <xdr:rowOff>49416</xdr:rowOff>
    </xdr:to>
    <xdr:cxnSp macro="">
      <xdr:nvCxnSpPr>
        <xdr:cNvPr id="127" name="直線コネクタ 126"/>
        <xdr:cNvCxnSpPr/>
      </xdr:nvCxnSpPr>
      <xdr:spPr>
        <a:xfrm flipV="1">
          <a:off x="1130300" y="9808676"/>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66168</xdr:rowOff>
    </xdr:from>
    <xdr:to>
      <xdr:col>24</xdr:col>
      <xdr:colOff>114300</xdr:colOff>
      <xdr:row>56</xdr:row>
      <xdr:rowOff>167768</xdr:rowOff>
    </xdr:to>
    <xdr:sp macro="" textlink="">
      <xdr:nvSpPr>
        <xdr:cNvPr id="137" name="楕円 136"/>
        <xdr:cNvSpPr/>
      </xdr:nvSpPr>
      <xdr:spPr>
        <a:xfrm>
          <a:off x="4584700" y="966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44595</xdr:rowOff>
    </xdr:from>
    <xdr:ext cx="534377" cy="259045"/>
    <xdr:sp macro="" textlink="">
      <xdr:nvSpPr>
        <xdr:cNvPr id="138" name="物件費該当値テキスト"/>
        <xdr:cNvSpPr txBox="1"/>
      </xdr:nvSpPr>
      <xdr:spPr>
        <a:xfrm>
          <a:off x="4686300" y="964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129664</xdr:rowOff>
    </xdr:from>
    <xdr:to>
      <xdr:col>20</xdr:col>
      <xdr:colOff>38100</xdr:colOff>
      <xdr:row>57</xdr:row>
      <xdr:rowOff>59814</xdr:rowOff>
    </xdr:to>
    <xdr:sp macro="" textlink="">
      <xdr:nvSpPr>
        <xdr:cNvPr id="139" name="楕円 138"/>
        <xdr:cNvSpPr/>
      </xdr:nvSpPr>
      <xdr:spPr>
        <a:xfrm>
          <a:off x="3746500" y="97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50941</xdr:rowOff>
    </xdr:from>
    <xdr:ext cx="534377" cy="259045"/>
    <xdr:sp macro="" textlink="">
      <xdr:nvSpPr>
        <xdr:cNvPr id="140" name="テキスト ボックス 139"/>
        <xdr:cNvSpPr txBox="1"/>
      </xdr:nvSpPr>
      <xdr:spPr>
        <a:xfrm>
          <a:off x="3530111" y="982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143142</xdr:rowOff>
    </xdr:from>
    <xdr:to>
      <xdr:col>15</xdr:col>
      <xdr:colOff>101600</xdr:colOff>
      <xdr:row>57</xdr:row>
      <xdr:rowOff>73292</xdr:rowOff>
    </xdr:to>
    <xdr:sp macro="" textlink="">
      <xdr:nvSpPr>
        <xdr:cNvPr id="141" name="楕円 140"/>
        <xdr:cNvSpPr/>
      </xdr:nvSpPr>
      <xdr:spPr>
        <a:xfrm>
          <a:off x="2857500" y="97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64419</xdr:rowOff>
    </xdr:from>
    <xdr:ext cx="534377" cy="259045"/>
    <xdr:sp macro="" textlink="">
      <xdr:nvSpPr>
        <xdr:cNvPr id="142" name="テキスト ボックス 141"/>
        <xdr:cNvSpPr txBox="1"/>
      </xdr:nvSpPr>
      <xdr:spPr>
        <a:xfrm>
          <a:off x="2641111" y="98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156676</xdr:rowOff>
    </xdr:from>
    <xdr:to>
      <xdr:col>10</xdr:col>
      <xdr:colOff>165100</xdr:colOff>
      <xdr:row>57</xdr:row>
      <xdr:rowOff>86826</xdr:rowOff>
    </xdr:to>
    <xdr:sp macro="" textlink="">
      <xdr:nvSpPr>
        <xdr:cNvPr id="143" name="楕円 142"/>
        <xdr:cNvSpPr/>
      </xdr:nvSpPr>
      <xdr:spPr>
        <a:xfrm>
          <a:off x="1968500" y="97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77953</xdr:rowOff>
    </xdr:from>
    <xdr:ext cx="534377" cy="259045"/>
    <xdr:sp macro="" textlink="">
      <xdr:nvSpPr>
        <xdr:cNvPr id="144" name="テキスト ボックス 143"/>
        <xdr:cNvSpPr txBox="1"/>
      </xdr:nvSpPr>
      <xdr:spPr>
        <a:xfrm>
          <a:off x="1752111" y="985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170066</xdr:rowOff>
    </xdr:from>
    <xdr:to>
      <xdr:col>6</xdr:col>
      <xdr:colOff>38100</xdr:colOff>
      <xdr:row>57</xdr:row>
      <xdr:rowOff>100216</xdr:rowOff>
    </xdr:to>
    <xdr:sp macro="" textlink="">
      <xdr:nvSpPr>
        <xdr:cNvPr id="145" name="楕円 144"/>
        <xdr:cNvSpPr/>
      </xdr:nvSpPr>
      <xdr:spPr>
        <a:xfrm>
          <a:off x="1079500" y="97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91343</xdr:rowOff>
    </xdr:from>
    <xdr:ext cx="534377" cy="259045"/>
    <xdr:sp macro="" textlink="">
      <xdr:nvSpPr>
        <xdr:cNvPr id="146" name="テキスト ボックス 145"/>
        <xdr:cNvSpPr txBox="1"/>
      </xdr:nvSpPr>
      <xdr:spPr>
        <a:xfrm>
          <a:off x="863111" y="98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42500</xdr:rowOff>
    </xdr:from>
    <xdr:to>
      <xdr:col>24</xdr:col>
      <xdr:colOff>63500</xdr:colOff>
      <xdr:row>78</xdr:row>
      <xdr:rowOff>54364</xdr:rowOff>
    </xdr:to>
    <xdr:cxnSp macro="">
      <xdr:nvCxnSpPr>
        <xdr:cNvPr id="173" name="直線コネクタ 172"/>
        <xdr:cNvCxnSpPr/>
      </xdr:nvCxnSpPr>
      <xdr:spPr>
        <a:xfrm>
          <a:off x="3797300" y="13415600"/>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35664</xdr:rowOff>
    </xdr:from>
    <xdr:to>
      <xdr:col>19</xdr:col>
      <xdr:colOff>177800</xdr:colOff>
      <xdr:row>78</xdr:row>
      <xdr:rowOff>42500</xdr:rowOff>
    </xdr:to>
    <xdr:cxnSp macro="">
      <xdr:nvCxnSpPr>
        <xdr:cNvPr id="176" name="直線コネクタ 175"/>
        <xdr:cNvCxnSpPr/>
      </xdr:nvCxnSpPr>
      <xdr:spPr>
        <a:xfrm>
          <a:off x="2908300" y="13408764"/>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35664</xdr:rowOff>
    </xdr:from>
    <xdr:to>
      <xdr:col>15</xdr:col>
      <xdr:colOff>50800</xdr:colOff>
      <xdr:row>78</xdr:row>
      <xdr:rowOff>70641</xdr:rowOff>
    </xdr:to>
    <xdr:cxnSp macro="">
      <xdr:nvCxnSpPr>
        <xdr:cNvPr id="179" name="直線コネクタ 178"/>
        <xdr:cNvCxnSpPr/>
      </xdr:nvCxnSpPr>
      <xdr:spPr>
        <a:xfrm flipV="1">
          <a:off x="2019300" y="13408764"/>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70641</xdr:rowOff>
    </xdr:from>
    <xdr:to>
      <xdr:col>10</xdr:col>
      <xdr:colOff>114300</xdr:colOff>
      <xdr:row>78</xdr:row>
      <xdr:rowOff>88402</xdr:rowOff>
    </xdr:to>
    <xdr:cxnSp macro="">
      <xdr:nvCxnSpPr>
        <xdr:cNvPr id="182" name="直線コネクタ 181"/>
        <xdr:cNvCxnSpPr/>
      </xdr:nvCxnSpPr>
      <xdr:spPr>
        <a:xfrm flipV="1">
          <a:off x="1130300" y="13443741"/>
          <a:ext cx="889000" cy="1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3564</xdr:rowOff>
    </xdr:from>
    <xdr:to>
      <xdr:col>24</xdr:col>
      <xdr:colOff>114300</xdr:colOff>
      <xdr:row>78</xdr:row>
      <xdr:rowOff>105164</xdr:rowOff>
    </xdr:to>
    <xdr:sp macro="" textlink="">
      <xdr:nvSpPr>
        <xdr:cNvPr id="192" name="楕円 191"/>
        <xdr:cNvSpPr/>
      </xdr:nvSpPr>
      <xdr:spPr>
        <a:xfrm>
          <a:off x="4584700" y="133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89941</xdr:rowOff>
    </xdr:from>
    <xdr:ext cx="469744" cy="259045"/>
    <xdr:sp macro="" textlink="">
      <xdr:nvSpPr>
        <xdr:cNvPr id="193" name="維持補修費該当値テキスト"/>
        <xdr:cNvSpPr txBox="1"/>
      </xdr:nvSpPr>
      <xdr:spPr>
        <a:xfrm>
          <a:off x="4686300" y="1329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163150</xdr:rowOff>
    </xdr:from>
    <xdr:to>
      <xdr:col>20</xdr:col>
      <xdr:colOff>38100</xdr:colOff>
      <xdr:row>78</xdr:row>
      <xdr:rowOff>93300</xdr:rowOff>
    </xdr:to>
    <xdr:sp macro="" textlink="">
      <xdr:nvSpPr>
        <xdr:cNvPr id="194" name="楕円 193"/>
        <xdr:cNvSpPr/>
      </xdr:nvSpPr>
      <xdr:spPr>
        <a:xfrm>
          <a:off x="3746500" y="133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84427</xdr:rowOff>
    </xdr:from>
    <xdr:ext cx="469744" cy="259045"/>
    <xdr:sp macro="" textlink="">
      <xdr:nvSpPr>
        <xdr:cNvPr id="195" name="テキスト ボックス 194"/>
        <xdr:cNvSpPr txBox="1"/>
      </xdr:nvSpPr>
      <xdr:spPr>
        <a:xfrm>
          <a:off x="3562428" y="134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156314</xdr:rowOff>
    </xdr:from>
    <xdr:to>
      <xdr:col>15</xdr:col>
      <xdr:colOff>101600</xdr:colOff>
      <xdr:row>78</xdr:row>
      <xdr:rowOff>86464</xdr:rowOff>
    </xdr:to>
    <xdr:sp macro="" textlink="">
      <xdr:nvSpPr>
        <xdr:cNvPr id="196" name="楕円 195"/>
        <xdr:cNvSpPr/>
      </xdr:nvSpPr>
      <xdr:spPr>
        <a:xfrm>
          <a:off x="2857500" y="133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77591</xdr:rowOff>
    </xdr:from>
    <xdr:ext cx="469744" cy="259045"/>
    <xdr:sp macro="" textlink="">
      <xdr:nvSpPr>
        <xdr:cNvPr id="197" name="テキスト ボックス 196"/>
        <xdr:cNvSpPr txBox="1"/>
      </xdr:nvSpPr>
      <xdr:spPr>
        <a:xfrm>
          <a:off x="2673428" y="1345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19841</xdr:rowOff>
    </xdr:from>
    <xdr:to>
      <xdr:col>10</xdr:col>
      <xdr:colOff>165100</xdr:colOff>
      <xdr:row>78</xdr:row>
      <xdr:rowOff>121441</xdr:rowOff>
    </xdr:to>
    <xdr:sp macro="" textlink="">
      <xdr:nvSpPr>
        <xdr:cNvPr id="198" name="楕円 197"/>
        <xdr:cNvSpPr/>
      </xdr:nvSpPr>
      <xdr:spPr>
        <a:xfrm>
          <a:off x="1968500" y="133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112568</xdr:rowOff>
    </xdr:from>
    <xdr:ext cx="469744" cy="259045"/>
    <xdr:sp macro="" textlink="">
      <xdr:nvSpPr>
        <xdr:cNvPr id="199" name="テキスト ボックス 198"/>
        <xdr:cNvSpPr txBox="1"/>
      </xdr:nvSpPr>
      <xdr:spPr>
        <a:xfrm>
          <a:off x="1784428" y="1348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37602</xdr:rowOff>
    </xdr:from>
    <xdr:to>
      <xdr:col>6</xdr:col>
      <xdr:colOff>38100</xdr:colOff>
      <xdr:row>78</xdr:row>
      <xdr:rowOff>139202</xdr:rowOff>
    </xdr:to>
    <xdr:sp macro="" textlink="">
      <xdr:nvSpPr>
        <xdr:cNvPr id="200" name="楕円 199"/>
        <xdr:cNvSpPr/>
      </xdr:nvSpPr>
      <xdr:spPr>
        <a:xfrm>
          <a:off x="10795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130329</xdr:rowOff>
    </xdr:from>
    <xdr:ext cx="469744" cy="259045"/>
    <xdr:sp macro="" textlink="">
      <xdr:nvSpPr>
        <xdr:cNvPr id="201" name="テキスト ボックス 200"/>
        <xdr:cNvSpPr txBox="1"/>
      </xdr:nvSpPr>
      <xdr:spPr>
        <a:xfrm>
          <a:off x="895428" y="1350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17157</xdr:rowOff>
    </xdr:from>
    <xdr:to>
      <xdr:col>24</xdr:col>
      <xdr:colOff>63500</xdr:colOff>
      <xdr:row>97</xdr:row>
      <xdr:rowOff>37809</xdr:rowOff>
    </xdr:to>
    <xdr:cxnSp macro="">
      <xdr:nvCxnSpPr>
        <xdr:cNvPr id="231" name="直線コネクタ 230"/>
        <xdr:cNvCxnSpPr/>
      </xdr:nvCxnSpPr>
      <xdr:spPr>
        <a:xfrm flipV="1">
          <a:off x="3797300" y="16647807"/>
          <a:ext cx="8382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27546</xdr:rowOff>
    </xdr:from>
    <xdr:to>
      <xdr:col>19</xdr:col>
      <xdr:colOff>177800</xdr:colOff>
      <xdr:row>97</xdr:row>
      <xdr:rowOff>37809</xdr:rowOff>
    </xdr:to>
    <xdr:cxnSp macro="">
      <xdr:nvCxnSpPr>
        <xdr:cNvPr id="234" name="直線コネクタ 233"/>
        <xdr:cNvCxnSpPr/>
      </xdr:nvCxnSpPr>
      <xdr:spPr>
        <a:xfrm>
          <a:off x="2908300" y="16658196"/>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27546</xdr:rowOff>
    </xdr:from>
    <xdr:to>
      <xdr:col>15</xdr:col>
      <xdr:colOff>50800</xdr:colOff>
      <xdr:row>97</xdr:row>
      <xdr:rowOff>62903</xdr:rowOff>
    </xdr:to>
    <xdr:cxnSp macro="">
      <xdr:nvCxnSpPr>
        <xdr:cNvPr id="237" name="直線コネクタ 236"/>
        <xdr:cNvCxnSpPr/>
      </xdr:nvCxnSpPr>
      <xdr:spPr>
        <a:xfrm flipV="1">
          <a:off x="2019300" y="1665819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62903</xdr:rowOff>
    </xdr:from>
    <xdr:to>
      <xdr:col>10</xdr:col>
      <xdr:colOff>114300</xdr:colOff>
      <xdr:row>97</xdr:row>
      <xdr:rowOff>129273</xdr:rowOff>
    </xdr:to>
    <xdr:cxnSp macro="">
      <xdr:nvCxnSpPr>
        <xdr:cNvPr id="240" name="直線コネクタ 239"/>
        <xdr:cNvCxnSpPr/>
      </xdr:nvCxnSpPr>
      <xdr:spPr>
        <a:xfrm flipV="1">
          <a:off x="1130300" y="16693553"/>
          <a:ext cx="889000" cy="6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58565</xdr:rowOff>
    </xdr:from>
    <xdr:ext cx="534377" cy="259045"/>
    <xdr:sp macro="" textlink="">
      <xdr:nvSpPr>
        <xdr:cNvPr id="244" name="テキスト ボックス 243"/>
        <xdr:cNvSpPr txBox="1"/>
      </xdr:nvSpPr>
      <xdr:spPr>
        <a:xfrm>
          <a:off x="863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137807</xdr:rowOff>
    </xdr:from>
    <xdr:to>
      <xdr:col>24</xdr:col>
      <xdr:colOff>114300</xdr:colOff>
      <xdr:row>97</xdr:row>
      <xdr:rowOff>67957</xdr:rowOff>
    </xdr:to>
    <xdr:sp macro="" textlink="">
      <xdr:nvSpPr>
        <xdr:cNvPr id="250" name="楕円 249"/>
        <xdr:cNvSpPr/>
      </xdr:nvSpPr>
      <xdr:spPr>
        <a:xfrm>
          <a:off x="4584700" y="16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116234</xdr:rowOff>
    </xdr:from>
    <xdr:ext cx="534377" cy="259045"/>
    <xdr:sp macro="" textlink="">
      <xdr:nvSpPr>
        <xdr:cNvPr id="251" name="扶助費該当値テキスト"/>
        <xdr:cNvSpPr txBox="1"/>
      </xdr:nvSpPr>
      <xdr:spPr>
        <a:xfrm>
          <a:off x="4686300" y="1657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158459</xdr:rowOff>
    </xdr:from>
    <xdr:to>
      <xdr:col>20</xdr:col>
      <xdr:colOff>38100</xdr:colOff>
      <xdr:row>97</xdr:row>
      <xdr:rowOff>88609</xdr:rowOff>
    </xdr:to>
    <xdr:sp macro="" textlink="">
      <xdr:nvSpPr>
        <xdr:cNvPr id="252" name="楕円 251"/>
        <xdr:cNvSpPr/>
      </xdr:nvSpPr>
      <xdr:spPr>
        <a:xfrm>
          <a:off x="3746500" y="166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79736</xdr:rowOff>
    </xdr:from>
    <xdr:ext cx="534377" cy="259045"/>
    <xdr:sp macro="" textlink="">
      <xdr:nvSpPr>
        <xdr:cNvPr id="253" name="テキスト ボックス 252"/>
        <xdr:cNvSpPr txBox="1"/>
      </xdr:nvSpPr>
      <xdr:spPr>
        <a:xfrm>
          <a:off x="3530111" y="167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148196</xdr:rowOff>
    </xdr:from>
    <xdr:to>
      <xdr:col>15</xdr:col>
      <xdr:colOff>101600</xdr:colOff>
      <xdr:row>97</xdr:row>
      <xdr:rowOff>78346</xdr:rowOff>
    </xdr:to>
    <xdr:sp macro="" textlink="">
      <xdr:nvSpPr>
        <xdr:cNvPr id="254" name="楕円 253"/>
        <xdr:cNvSpPr/>
      </xdr:nvSpPr>
      <xdr:spPr>
        <a:xfrm>
          <a:off x="2857500" y="166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69473</xdr:rowOff>
    </xdr:from>
    <xdr:ext cx="534377" cy="259045"/>
    <xdr:sp macro="" textlink="">
      <xdr:nvSpPr>
        <xdr:cNvPr id="255" name="テキスト ボックス 254"/>
        <xdr:cNvSpPr txBox="1"/>
      </xdr:nvSpPr>
      <xdr:spPr>
        <a:xfrm>
          <a:off x="2641111" y="167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12103</xdr:rowOff>
    </xdr:from>
    <xdr:to>
      <xdr:col>10</xdr:col>
      <xdr:colOff>165100</xdr:colOff>
      <xdr:row>97</xdr:row>
      <xdr:rowOff>113703</xdr:rowOff>
    </xdr:to>
    <xdr:sp macro="" textlink="">
      <xdr:nvSpPr>
        <xdr:cNvPr id="256" name="楕円 255"/>
        <xdr:cNvSpPr/>
      </xdr:nvSpPr>
      <xdr:spPr>
        <a:xfrm>
          <a:off x="1968500" y="1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104830</xdr:rowOff>
    </xdr:from>
    <xdr:ext cx="534377" cy="259045"/>
    <xdr:sp macro="" textlink="">
      <xdr:nvSpPr>
        <xdr:cNvPr id="257" name="テキスト ボックス 256"/>
        <xdr:cNvSpPr txBox="1"/>
      </xdr:nvSpPr>
      <xdr:spPr>
        <a:xfrm>
          <a:off x="1752111" y="167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78473</xdr:rowOff>
    </xdr:from>
    <xdr:to>
      <xdr:col>6</xdr:col>
      <xdr:colOff>38100</xdr:colOff>
      <xdr:row>98</xdr:row>
      <xdr:rowOff>8623</xdr:rowOff>
    </xdr:to>
    <xdr:sp macro="" textlink="">
      <xdr:nvSpPr>
        <xdr:cNvPr id="258" name="楕円 257"/>
        <xdr:cNvSpPr/>
      </xdr:nvSpPr>
      <xdr:spPr>
        <a:xfrm>
          <a:off x="1079500" y="1670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171200</xdr:rowOff>
    </xdr:from>
    <xdr:ext cx="534377" cy="259045"/>
    <xdr:sp macro="" textlink="">
      <xdr:nvSpPr>
        <xdr:cNvPr id="259" name="テキスト ボックス 258"/>
        <xdr:cNvSpPr txBox="1"/>
      </xdr:nvSpPr>
      <xdr:spPr>
        <a:xfrm>
          <a:off x="863111" y="1680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15005</xdr:rowOff>
    </xdr:from>
    <xdr:to>
      <xdr:col>55</xdr:col>
      <xdr:colOff>0</xdr:colOff>
      <xdr:row>37</xdr:row>
      <xdr:rowOff>17679</xdr:rowOff>
    </xdr:to>
    <xdr:cxnSp macro="">
      <xdr:nvCxnSpPr>
        <xdr:cNvPr id="284" name="直線コネクタ 283"/>
        <xdr:cNvCxnSpPr/>
      </xdr:nvCxnSpPr>
      <xdr:spPr>
        <a:xfrm flipV="1">
          <a:off x="9639300" y="6358655"/>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15707</xdr:rowOff>
    </xdr:from>
    <xdr:to>
      <xdr:col>50</xdr:col>
      <xdr:colOff>114300</xdr:colOff>
      <xdr:row>37</xdr:row>
      <xdr:rowOff>17679</xdr:rowOff>
    </xdr:to>
    <xdr:cxnSp macro="">
      <xdr:nvCxnSpPr>
        <xdr:cNvPr id="287" name="直線コネクタ 286"/>
        <xdr:cNvCxnSpPr/>
      </xdr:nvCxnSpPr>
      <xdr:spPr>
        <a:xfrm>
          <a:off x="8750300" y="6359357"/>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161697</xdr:rowOff>
    </xdr:from>
    <xdr:to>
      <xdr:col>45</xdr:col>
      <xdr:colOff>177800</xdr:colOff>
      <xdr:row>37</xdr:row>
      <xdr:rowOff>15707</xdr:rowOff>
    </xdr:to>
    <xdr:cxnSp macro="">
      <xdr:nvCxnSpPr>
        <xdr:cNvPr id="290" name="直線コネクタ 289"/>
        <xdr:cNvCxnSpPr/>
      </xdr:nvCxnSpPr>
      <xdr:spPr>
        <a:xfrm>
          <a:off x="7861300" y="6333897"/>
          <a:ext cx="889000" cy="2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144175</xdr:rowOff>
    </xdr:from>
    <xdr:to>
      <xdr:col>41</xdr:col>
      <xdr:colOff>50800</xdr:colOff>
      <xdr:row>36</xdr:row>
      <xdr:rowOff>161697</xdr:rowOff>
    </xdr:to>
    <xdr:cxnSp macro="">
      <xdr:nvCxnSpPr>
        <xdr:cNvPr id="293" name="直線コネクタ 292"/>
        <xdr:cNvCxnSpPr/>
      </xdr:nvCxnSpPr>
      <xdr:spPr>
        <a:xfrm>
          <a:off x="6972300" y="6316375"/>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135655</xdr:rowOff>
    </xdr:from>
    <xdr:to>
      <xdr:col>55</xdr:col>
      <xdr:colOff>50800</xdr:colOff>
      <xdr:row>37</xdr:row>
      <xdr:rowOff>65805</xdr:rowOff>
    </xdr:to>
    <xdr:sp macro="" textlink="">
      <xdr:nvSpPr>
        <xdr:cNvPr id="303" name="楕円 302"/>
        <xdr:cNvSpPr/>
      </xdr:nvSpPr>
      <xdr:spPr>
        <a:xfrm>
          <a:off x="10426700" y="63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50582</xdr:rowOff>
    </xdr:from>
    <xdr:ext cx="534377" cy="259045"/>
    <xdr:sp macro="" textlink="">
      <xdr:nvSpPr>
        <xdr:cNvPr id="304" name="補助費等該当値テキスト"/>
        <xdr:cNvSpPr txBox="1"/>
      </xdr:nvSpPr>
      <xdr:spPr>
        <a:xfrm>
          <a:off x="10528300" y="62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138329</xdr:rowOff>
    </xdr:from>
    <xdr:to>
      <xdr:col>50</xdr:col>
      <xdr:colOff>165100</xdr:colOff>
      <xdr:row>37</xdr:row>
      <xdr:rowOff>68479</xdr:rowOff>
    </xdr:to>
    <xdr:sp macro="" textlink="">
      <xdr:nvSpPr>
        <xdr:cNvPr id="305" name="楕円 304"/>
        <xdr:cNvSpPr/>
      </xdr:nvSpPr>
      <xdr:spPr>
        <a:xfrm>
          <a:off x="9588500" y="631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59606</xdr:rowOff>
    </xdr:from>
    <xdr:ext cx="534377" cy="259045"/>
    <xdr:sp macro="" textlink="">
      <xdr:nvSpPr>
        <xdr:cNvPr id="306" name="テキスト ボックス 305"/>
        <xdr:cNvSpPr txBox="1"/>
      </xdr:nvSpPr>
      <xdr:spPr>
        <a:xfrm>
          <a:off x="9372111" y="640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136357</xdr:rowOff>
    </xdr:from>
    <xdr:to>
      <xdr:col>46</xdr:col>
      <xdr:colOff>38100</xdr:colOff>
      <xdr:row>37</xdr:row>
      <xdr:rowOff>66507</xdr:rowOff>
    </xdr:to>
    <xdr:sp macro="" textlink="">
      <xdr:nvSpPr>
        <xdr:cNvPr id="307" name="楕円 306"/>
        <xdr:cNvSpPr/>
      </xdr:nvSpPr>
      <xdr:spPr>
        <a:xfrm>
          <a:off x="8699500" y="630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57634</xdr:rowOff>
    </xdr:from>
    <xdr:ext cx="534377" cy="259045"/>
    <xdr:sp macro="" textlink="">
      <xdr:nvSpPr>
        <xdr:cNvPr id="308" name="テキスト ボックス 307"/>
        <xdr:cNvSpPr txBox="1"/>
      </xdr:nvSpPr>
      <xdr:spPr>
        <a:xfrm>
          <a:off x="8483111" y="640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110897</xdr:rowOff>
    </xdr:from>
    <xdr:to>
      <xdr:col>41</xdr:col>
      <xdr:colOff>101600</xdr:colOff>
      <xdr:row>37</xdr:row>
      <xdr:rowOff>41047</xdr:rowOff>
    </xdr:to>
    <xdr:sp macro="" textlink="">
      <xdr:nvSpPr>
        <xdr:cNvPr id="309" name="楕円 308"/>
        <xdr:cNvSpPr/>
      </xdr:nvSpPr>
      <xdr:spPr>
        <a:xfrm>
          <a:off x="7810500" y="62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32174</xdr:rowOff>
    </xdr:from>
    <xdr:ext cx="534377" cy="259045"/>
    <xdr:sp macro="" textlink="">
      <xdr:nvSpPr>
        <xdr:cNvPr id="310" name="テキスト ボックス 309"/>
        <xdr:cNvSpPr txBox="1"/>
      </xdr:nvSpPr>
      <xdr:spPr>
        <a:xfrm>
          <a:off x="7594111" y="63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93375</xdr:rowOff>
    </xdr:from>
    <xdr:to>
      <xdr:col>36</xdr:col>
      <xdr:colOff>165100</xdr:colOff>
      <xdr:row>37</xdr:row>
      <xdr:rowOff>23525</xdr:rowOff>
    </xdr:to>
    <xdr:sp macro="" textlink="">
      <xdr:nvSpPr>
        <xdr:cNvPr id="311" name="楕円 310"/>
        <xdr:cNvSpPr/>
      </xdr:nvSpPr>
      <xdr:spPr>
        <a:xfrm>
          <a:off x="6921500" y="62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14652</xdr:rowOff>
    </xdr:from>
    <xdr:ext cx="534377" cy="259045"/>
    <xdr:sp macro="" textlink="">
      <xdr:nvSpPr>
        <xdr:cNvPr id="312" name="テキスト ボックス 311"/>
        <xdr:cNvSpPr txBox="1"/>
      </xdr:nvSpPr>
      <xdr:spPr>
        <a:xfrm>
          <a:off x="6705111" y="635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31005</xdr:rowOff>
    </xdr:from>
    <xdr:to>
      <xdr:col>55</xdr:col>
      <xdr:colOff>0</xdr:colOff>
      <xdr:row>57</xdr:row>
      <xdr:rowOff>156671</xdr:rowOff>
    </xdr:to>
    <xdr:cxnSp macro="">
      <xdr:nvCxnSpPr>
        <xdr:cNvPr id="339" name="直線コネクタ 338"/>
        <xdr:cNvCxnSpPr/>
      </xdr:nvCxnSpPr>
      <xdr:spPr>
        <a:xfrm>
          <a:off x="9639300" y="9803655"/>
          <a:ext cx="838200" cy="1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31005</xdr:rowOff>
    </xdr:from>
    <xdr:to>
      <xdr:col>50</xdr:col>
      <xdr:colOff>114300</xdr:colOff>
      <xdr:row>57</xdr:row>
      <xdr:rowOff>168600</xdr:rowOff>
    </xdr:to>
    <xdr:cxnSp macro="">
      <xdr:nvCxnSpPr>
        <xdr:cNvPr id="342" name="直線コネクタ 341"/>
        <xdr:cNvCxnSpPr/>
      </xdr:nvCxnSpPr>
      <xdr:spPr>
        <a:xfrm flipV="1">
          <a:off x="8750300" y="9803655"/>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147400</xdr:rowOff>
    </xdr:from>
    <xdr:to>
      <xdr:col>45</xdr:col>
      <xdr:colOff>177800</xdr:colOff>
      <xdr:row>57</xdr:row>
      <xdr:rowOff>168600</xdr:rowOff>
    </xdr:to>
    <xdr:cxnSp macro="">
      <xdr:nvCxnSpPr>
        <xdr:cNvPr id="345" name="直線コネクタ 344"/>
        <xdr:cNvCxnSpPr/>
      </xdr:nvCxnSpPr>
      <xdr:spPr>
        <a:xfrm>
          <a:off x="7861300" y="9920050"/>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147400</xdr:rowOff>
    </xdr:from>
    <xdr:to>
      <xdr:col>41</xdr:col>
      <xdr:colOff>50800</xdr:colOff>
      <xdr:row>57</xdr:row>
      <xdr:rowOff>163643</xdr:rowOff>
    </xdr:to>
    <xdr:cxnSp macro="">
      <xdr:nvCxnSpPr>
        <xdr:cNvPr id="348" name="直線コネクタ 347"/>
        <xdr:cNvCxnSpPr/>
      </xdr:nvCxnSpPr>
      <xdr:spPr>
        <a:xfrm flipV="1">
          <a:off x="6972300" y="9920050"/>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105871</xdr:rowOff>
    </xdr:from>
    <xdr:to>
      <xdr:col>55</xdr:col>
      <xdr:colOff>50800</xdr:colOff>
      <xdr:row>58</xdr:row>
      <xdr:rowOff>36021</xdr:rowOff>
    </xdr:to>
    <xdr:sp macro="" textlink="">
      <xdr:nvSpPr>
        <xdr:cNvPr id="358" name="楕円 357"/>
        <xdr:cNvSpPr/>
      </xdr:nvSpPr>
      <xdr:spPr>
        <a:xfrm>
          <a:off x="104267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20798</xdr:rowOff>
    </xdr:from>
    <xdr:ext cx="534377" cy="259045"/>
    <xdr:sp macro="" textlink="">
      <xdr:nvSpPr>
        <xdr:cNvPr id="359" name="普通建設事業費該当値テキスト"/>
        <xdr:cNvSpPr txBox="1"/>
      </xdr:nvSpPr>
      <xdr:spPr>
        <a:xfrm>
          <a:off x="10528300" y="979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151655</xdr:rowOff>
    </xdr:from>
    <xdr:to>
      <xdr:col>50</xdr:col>
      <xdr:colOff>165100</xdr:colOff>
      <xdr:row>57</xdr:row>
      <xdr:rowOff>81805</xdr:rowOff>
    </xdr:to>
    <xdr:sp macro="" textlink="">
      <xdr:nvSpPr>
        <xdr:cNvPr id="360" name="楕円 359"/>
        <xdr:cNvSpPr/>
      </xdr:nvSpPr>
      <xdr:spPr>
        <a:xfrm>
          <a:off x="9588500" y="97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72932</xdr:rowOff>
    </xdr:from>
    <xdr:ext cx="534377" cy="259045"/>
    <xdr:sp macro="" textlink="">
      <xdr:nvSpPr>
        <xdr:cNvPr id="361" name="テキスト ボックス 360"/>
        <xdr:cNvSpPr txBox="1"/>
      </xdr:nvSpPr>
      <xdr:spPr>
        <a:xfrm>
          <a:off x="9372111" y="98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117800</xdr:rowOff>
    </xdr:from>
    <xdr:to>
      <xdr:col>46</xdr:col>
      <xdr:colOff>38100</xdr:colOff>
      <xdr:row>58</xdr:row>
      <xdr:rowOff>47950</xdr:rowOff>
    </xdr:to>
    <xdr:sp macro="" textlink="">
      <xdr:nvSpPr>
        <xdr:cNvPr id="362" name="楕円 361"/>
        <xdr:cNvSpPr/>
      </xdr:nvSpPr>
      <xdr:spPr>
        <a:xfrm>
          <a:off x="8699500" y="98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39077</xdr:rowOff>
    </xdr:from>
    <xdr:ext cx="534377" cy="259045"/>
    <xdr:sp macro="" textlink="">
      <xdr:nvSpPr>
        <xdr:cNvPr id="363" name="テキスト ボックス 362"/>
        <xdr:cNvSpPr txBox="1"/>
      </xdr:nvSpPr>
      <xdr:spPr>
        <a:xfrm>
          <a:off x="8483111" y="99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96600</xdr:rowOff>
    </xdr:from>
    <xdr:to>
      <xdr:col>41</xdr:col>
      <xdr:colOff>101600</xdr:colOff>
      <xdr:row>58</xdr:row>
      <xdr:rowOff>26750</xdr:rowOff>
    </xdr:to>
    <xdr:sp macro="" textlink="">
      <xdr:nvSpPr>
        <xdr:cNvPr id="364" name="楕円 363"/>
        <xdr:cNvSpPr/>
      </xdr:nvSpPr>
      <xdr:spPr>
        <a:xfrm>
          <a:off x="7810500" y="98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17877</xdr:rowOff>
    </xdr:from>
    <xdr:ext cx="534377" cy="259045"/>
    <xdr:sp macro="" textlink="">
      <xdr:nvSpPr>
        <xdr:cNvPr id="365" name="テキスト ボックス 364"/>
        <xdr:cNvSpPr txBox="1"/>
      </xdr:nvSpPr>
      <xdr:spPr>
        <a:xfrm>
          <a:off x="7594111" y="99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112843</xdr:rowOff>
    </xdr:from>
    <xdr:to>
      <xdr:col>36</xdr:col>
      <xdr:colOff>165100</xdr:colOff>
      <xdr:row>58</xdr:row>
      <xdr:rowOff>42993</xdr:rowOff>
    </xdr:to>
    <xdr:sp macro="" textlink="">
      <xdr:nvSpPr>
        <xdr:cNvPr id="366" name="楕円 365"/>
        <xdr:cNvSpPr/>
      </xdr:nvSpPr>
      <xdr:spPr>
        <a:xfrm>
          <a:off x="6921500" y="988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34120</xdr:rowOff>
    </xdr:from>
    <xdr:ext cx="534377" cy="259045"/>
    <xdr:sp macro="" textlink="">
      <xdr:nvSpPr>
        <xdr:cNvPr id="367" name="テキスト ボックス 366"/>
        <xdr:cNvSpPr txBox="1"/>
      </xdr:nvSpPr>
      <xdr:spPr>
        <a:xfrm>
          <a:off x="6705111" y="997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72400</xdr:rowOff>
    </xdr:from>
    <xdr:to>
      <xdr:col>55</xdr:col>
      <xdr:colOff>0</xdr:colOff>
      <xdr:row>79</xdr:row>
      <xdr:rowOff>6198</xdr:rowOff>
    </xdr:to>
    <xdr:cxnSp macro="">
      <xdr:nvCxnSpPr>
        <xdr:cNvPr id="396" name="直線コネクタ 395"/>
        <xdr:cNvCxnSpPr/>
      </xdr:nvCxnSpPr>
      <xdr:spPr>
        <a:xfrm>
          <a:off x="9639300" y="13445500"/>
          <a:ext cx="838200" cy="10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72400</xdr:rowOff>
    </xdr:from>
    <xdr:to>
      <xdr:col>50</xdr:col>
      <xdr:colOff>114300</xdr:colOff>
      <xdr:row>78</xdr:row>
      <xdr:rowOff>150017</xdr:rowOff>
    </xdr:to>
    <xdr:cxnSp macro="">
      <xdr:nvCxnSpPr>
        <xdr:cNvPr id="399" name="直線コネクタ 398"/>
        <xdr:cNvCxnSpPr/>
      </xdr:nvCxnSpPr>
      <xdr:spPr>
        <a:xfrm flipV="1">
          <a:off x="8750300" y="13445500"/>
          <a:ext cx="889000" cy="7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150017</xdr:rowOff>
    </xdr:from>
    <xdr:to>
      <xdr:col>45</xdr:col>
      <xdr:colOff>177800</xdr:colOff>
      <xdr:row>79</xdr:row>
      <xdr:rowOff>3066</xdr:rowOff>
    </xdr:to>
    <xdr:cxnSp macro="">
      <xdr:nvCxnSpPr>
        <xdr:cNvPr id="402" name="直線コネクタ 401"/>
        <xdr:cNvCxnSpPr/>
      </xdr:nvCxnSpPr>
      <xdr:spPr>
        <a:xfrm flipV="1">
          <a:off x="7861300" y="13523117"/>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3066</xdr:rowOff>
    </xdr:from>
    <xdr:to>
      <xdr:col>41</xdr:col>
      <xdr:colOff>50800</xdr:colOff>
      <xdr:row>79</xdr:row>
      <xdr:rowOff>32235</xdr:rowOff>
    </xdr:to>
    <xdr:cxnSp macro="">
      <xdr:nvCxnSpPr>
        <xdr:cNvPr id="405" name="直線コネクタ 404"/>
        <xdr:cNvCxnSpPr/>
      </xdr:nvCxnSpPr>
      <xdr:spPr>
        <a:xfrm flipV="1">
          <a:off x="6972300" y="13547616"/>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126848</xdr:rowOff>
    </xdr:from>
    <xdr:to>
      <xdr:col>55</xdr:col>
      <xdr:colOff>50800</xdr:colOff>
      <xdr:row>79</xdr:row>
      <xdr:rowOff>56998</xdr:rowOff>
    </xdr:to>
    <xdr:sp macro="" textlink="">
      <xdr:nvSpPr>
        <xdr:cNvPr id="415" name="楕円 414"/>
        <xdr:cNvSpPr/>
      </xdr:nvSpPr>
      <xdr:spPr>
        <a:xfrm>
          <a:off x="10426700" y="134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41775</xdr:rowOff>
    </xdr:from>
    <xdr:ext cx="469744" cy="259045"/>
    <xdr:sp macro="" textlink="">
      <xdr:nvSpPr>
        <xdr:cNvPr id="416" name="普通建設事業費 （ うち新規整備　）該当値テキスト"/>
        <xdr:cNvSpPr txBox="1"/>
      </xdr:nvSpPr>
      <xdr:spPr>
        <a:xfrm>
          <a:off x="10528300" y="1341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21600</xdr:rowOff>
    </xdr:from>
    <xdr:to>
      <xdr:col>50</xdr:col>
      <xdr:colOff>165100</xdr:colOff>
      <xdr:row>78</xdr:row>
      <xdr:rowOff>123200</xdr:rowOff>
    </xdr:to>
    <xdr:sp macro="" textlink="">
      <xdr:nvSpPr>
        <xdr:cNvPr id="417" name="楕円 416"/>
        <xdr:cNvSpPr/>
      </xdr:nvSpPr>
      <xdr:spPr>
        <a:xfrm>
          <a:off x="9588500" y="1339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114327</xdr:rowOff>
    </xdr:from>
    <xdr:ext cx="534377" cy="259045"/>
    <xdr:sp macro="" textlink="">
      <xdr:nvSpPr>
        <xdr:cNvPr id="418" name="テキスト ボックス 417"/>
        <xdr:cNvSpPr txBox="1"/>
      </xdr:nvSpPr>
      <xdr:spPr>
        <a:xfrm>
          <a:off x="9372111" y="1348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99217</xdr:rowOff>
    </xdr:from>
    <xdr:to>
      <xdr:col>46</xdr:col>
      <xdr:colOff>38100</xdr:colOff>
      <xdr:row>79</xdr:row>
      <xdr:rowOff>29367</xdr:rowOff>
    </xdr:to>
    <xdr:sp macro="" textlink="">
      <xdr:nvSpPr>
        <xdr:cNvPr id="419" name="楕円 418"/>
        <xdr:cNvSpPr/>
      </xdr:nvSpPr>
      <xdr:spPr>
        <a:xfrm>
          <a:off x="8699500" y="1347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20494</xdr:rowOff>
    </xdr:from>
    <xdr:ext cx="469744" cy="259045"/>
    <xdr:sp macro="" textlink="">
      <xdr:nvSpPr>
        <xdr:cNvPr id="420" name="テキスト ボックス 419"/>
        <xdr:cNvSpPr txBox="1"/>
      </xdr:nvSpPr>
      <xdr:spPr>
        <a:xfrm>
          <a:off x="8515428" y="1356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123716</xdr:rowOff>
    </xdr:from>
    <xdr:to>
      <xdr:col>41</xdr:col>
      <xdr:colOff>101600</xdr:colOff>
      <xdr:row>79</xdr:row>
      <xdr:rowOff>53866</xdr:rowOff>
    </xdr:to>
    <xdr:sp macro="" textlink="">
      <xdr:nvSpPr>
        <xdr:cNvPr id="421" name="楕円 420"/>
        <xdr:cNvSpPr/>
      </xdr:nvSpPr>
      <xdr:spPr>
        <a:xfrm>
          <a:off x="7810500" y="1349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44993</xdr:rowOff>
    </xdr:from>
    <xdr:ext cx="469744" cy="259045"/>
    <xdr:sp macro="" textlink="">
      <xdr:nvSpPr>
        <xdr:cNvPr id="422" name="テキスト ボックス 421"/>
        <xdr:cNvSpPr txBox="1"/>
      </xdr:nvSpPr>
      <xdr:spPr>
        <a:xfrm>
          <a:off x="7626428" y="1358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152885</xdr:rowOff>
    </xdr:from>
    <xdr:to>
      <xdr:col>36</xdr:col>
      <xdr:colOff>165100</xdr:colOff>
      <xdr:row>79</xdr:row>
      <xdr:rowOff>83035</xdr:rowOff>
    </xdr:to>
    <xdr:sp macro="" textlink="">
      <xdr:nvSpPr>
        <xdr:cNvPr id="423" name="楕円 422"/>
        <xdr:cNvSpPr/>
      </xdr:nvSpPr>
      <xdr:spPr>
        <a:xfrm>
          <a:off x="6921500" y="13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74162</xdr:rowOff>
    </xdr:from>
    <xdr:ext cx="469744" cy="259045"/>
    <xdr:sp macro="" textlink="">
      <xdr:nvSpPr>
        <xdr:cNvPr id="424" name="テキスト ボックス 423"/>
        <xdr:cNvSpPr txBox="1"/>
      </xdr:nvSpPr>
      <xdr:spPr>
        <a:xfrm>
          <a:off x="6737428" y="1361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151023</xdr:rowOff>
    </xdr:from>
    <xdr:to>
      <xdr:col>55</xdr:col>
      <xdr:colOff>0</xdr:colOff>
      <xdr:row>98</xdr:row>
      <xdr:rowOff>64018</xdr:rowOff>
    </xdr:to>
    <xdr:cxnSp macro="">
      <xdr:nvCxnSpPr>
        <xdr:cNvPr id="453" name="直線コネクタ 452"/>
        <xdr:cNvCxnSpPr/>
      </xdr:nvCxnSpPr>
      <xdr:spPr>
        <a:xfrm>
          <a:off x="9639300" y="16781673"/>
          <a:ext cx="8382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151023</xdr:rowOff>
    </xdr:from>
    <xdr:to>
      <xdr:col>50</xdr:col>
      <xdr:colOff>114300</xdr:colOff>
      <xdr:row>98</xdr:row>
      <xdr:rowOff>104763</xdr:rowOff>
    </xdr:to>
    <xdr:cxnSp macro="">
      <xdr:nvCxnSpPr>
        <xdr:cNvPr id="456" name="直線コネクタ 455"/>
        <xdr:cNvCxnSpPr/>
      </xdr:nvCxnSpPr>
      <xdr:spPr>
        <a:xfrm flipV="1">
          <a:off x="8750300" y="16781673"/>
          <a:ext cx="889000" cy="12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92669</xdr:rowOff>
    </xdr:from>
    <xdr:to>
      <xdr:col>45</xdr:col>
      <xdr:colOff>177800</xdr:colOff>
      <xdr:row>98</xdr:row>
      <xdr:rowOff>104763</xdr:rowOff>
    </xdr:to>
    <xdr:cxnSp macro="">
      <xdr:nvCxnSpPr>
        <xdr:cNvPr id="459" name="直線コネクタ 458"/>
        <xdr:cNvCxnSpPr/>
      </xdr:nvCxnSpPr>
      <xdr:spPr>
        <a:xfrm>
          <a:off x="7861300" y="16894769"/>
          <a:ext cx="889000" cy="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92669</xdr:rowOff>
    </xdr:from>
    <xdr:to>
      <xdr:col>41</xdr:col>
      <xdr:colOff>50800</xdr:colOff>
      <xdr:row>98</xdr:row>
      <xdr:rowOff>93973</xdr:rowOff>
    </xdr:to>
    <xdr:cxnSp macro="">
      <xdr:nvCxnSpPr>
        <xdr:cNvPr id="462" name="直線コネクタ 461"/>
        <xdr:cNvCxnSpPr/>
      </xdr:nvCxnSpPr>
      <xdr:spPr>
        <a:xfrm flipV="1">
          <a:off x="6972300" y="1689476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13218</xdr:rowOff>
    </xdr:from>
    <xdr:to>
      <xdr:col>55</xdr:col>
      <xdr:colOff>50800</xdr:colOff>
      <xdr:row>98</xdr:row>
      <xdr:rowOff>114818</xdr:rowOff>
    </xdr:to>
    <xdr:sp macro="" textlink="">
      <xdr:nvSpPr>
        <xdr:cNvPr id="472" name="楕円 471"/>
        <xdr:cNvSpPr/>
      </xdr:nvSpPr>
      <xdr:spPr>
        <a:xfrm>
          <a:off x="10426700" y="1681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99595</xdr:rowOff>
    </xdr:from>
    <xdr:ext cx="534377" cy="259045"/>
    <xdr:sp macro="" textlink="">
      <xdr:nvSpPr>
        <xdr:cNvPr id="473" name="普通建設事業費 （ うち更新整備　）該当値テキスト"/>
        <xdr:cNvSpPr txBox="1"/>
      </xdr:nvSpPr>
      <xdr:spPr>
        <a:xfrm>
          <a:off x="10528300" y="167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100223</xdr:rowOff>
    </xdr:from>
    <xdr:to>
      <xdr:col>50</xdr:col>
      <xdr:colOff>165100</xdr:colOff>
      <xdr:row>98</xdr:row>
      <xdr:rowOff>30373</xdr:rowOff>
    </xdr:to>
    <xdr:sp macro="" textlink="">
      <xdr:nvSpPr>
        <xdr:cNvPr id="474" name="楕円 473"/>
        <xdr:cNvSpPr/>
      </xdr:nvSpPr>
      <xdr:spPr>
        <a:xfrm>
          <a:off x="9588500" y="167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21500</xdr:rowOff>
    </xdr:from>
    <xdr:ext cx="534377" cy="259045"/>
    <xdr:sp macro="" textlink="">
      <xdr:nvSpPr>
        <xdr:cNvPr id="475" name="テキスト ボックス 474"/>
        <xdr:cNvSpPr txBox="1"/>
      </xdr:nvSpPr>
      <xdr:spPr>
        <a:xfrm>
          <a:off x="9372111" y="168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53963</xdr:rowOff>
    </xdr:from>
    <xdr:to>
      <xdr:col>46</xdr:col>
      <xdr:colOff>38100</xdr:colOff>
      <xdr:row>98</xdr:row>
      <xdr:rowOff>155563</xdr:rowOff>
    </xdr:to>
    <xdr:sp macro="" textlink="">
      <xdr:nvSpPr>
        <xdr:cNvPr id="476" name="楕円 475"/>
        <xdr:cNvSpPr/>
      </xdr:nvSpPr>
      <xdr:spPr>
        <a:xfrm>
          <a:off x="8699500" y="16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146690</xdr:rowOff>
    </xdr:from>
    <xdr:ext cx="534377" cy="259045"/>
    <xdr:sp macro="" textlink="">
      <xdr:nvSpPr>
        <xdr:cNvPr id="477" name="テキスト ボックス 476"/>
        <xdr:cNvSpPr txBox="1"/>
      </xdr:nvSpPr>
      <xdr:spPr>
        <a:xfrm>
          <a:off x="8483111" y="1694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41869</xdr:rowOff>
    </xdr:from>
    <xdr:to>
      <xdr:col>41</xdr:col>
      <xdr:colOff>101600</xdr:colOff>
      <xdr:row>98</xdr:row>
      <xdr:rowOff>143469</xdr:rowOff>
    </xdr:to>
    <xdr:sp macro="" textlink="">
      <xdr:nvSpPr>
        <xdr:cNvPr id="478" name="楕円 477"/>
        <xdr:cNvSpPr/>
      </xdr:nvSpPr>
      <xdr:spPr>
        <a:xfrm>
          <a:off x="7810500" y="16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134596</xdr:rowOff>
    </xdr:from>
    <xdr:ext cx="534377" cy="259045"/>
    <xdr:sp macro="" textlink="">
      <xdr:nvSpPr>
        <xdr:cNvPr id="479" name="テキスト ボックス 478"/>
        <xdr:cNvSpPr txBox="1"/>
      </xdr:nvSpPr>
      <xdr:spPr>
        <a:xfrm>
          <a:off x="7594111" y="169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43173</xdr:rowOff>
    </xdr:from>
    <xdr:to>
      <xdr:col>36</xdr:col>
      <xdr:colOff>165100</xdr:colOff>
      <xdr:row>98</xdr:row>
      <xdr:rowOff>144773</xdr:rowOff>
    </xdr:to>
    <xdr:sp macro="" textlink="">
      <xdr:nvSpPr>
        <xdr:cNvPr id="480" name="楕円 479"/>
        <xdr:cNvSpPr/>
      </xdr:nvSpPr>
      <xdr:spPr>
        <a:xfrm>
          <a:off x="6921500" y="1684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135900</xdr:rowOff>
    </xdr:from>
    <xdr:ext cx="534377" cy="259045"/>
    <xdr:sp macro="" textlink="">
      <xdr:nvSpPr>
        <xdr:cNvPr id="481" name="テキスト ボックス 480"/>
        <xdr:cNvSpPr txBox="1"/>
      </xdr:nvSpPr>
      <xdr:spPr>
        <a:xfrm>
          <a:off x="6705111" y="169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133299</xdr:rowOff>
    </xdr:from>
    <xdr:to>
      <xdr:col>85</xdr:col>
      <xdr:colOff>127000</xdr:colOff>
      <xdr:row>38</xdr:row>
      <xdr:rowOff>150477</xdr:rowOff>
    </xdr:to>
    <xdr:cxnSp macro="">
      <xdr:nvCxnSpPr>
        <xdr:cNvPr id="512" name="直線コネクタ 511"/>
        <xdr:cNvCxnSpPr/>
      </xdr:nvCxnSpPr>
      <xdr:spPr>
        <a:xfrm>
          <a:off x="15481300" y="6648399"/>
          <a:ext cx="8382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133299</xdr:rowOff>
    </xdr:from>
    <xdr:to>
      <xdr:col>81</xdr:col>
      <xdr:colOff>50800</xdr:colOff>
      <xdr:row>39</xdr:row>
      <xdr:rowOff>65683</xdr:rowOff>
    </xdr:to>
    <xdr:cxnSp macro="">
      <xdr:nvCxnSpPr>
        <xdr:cNvPr id="515" name="直線コネクタ 514"/>
        <xdr:cNvCxnSpPr/>
      </xdr:nvCxnSpPr>
      <xdr:spPr>
        <a:xfrm flipV="1">
          <a:off x="14592300" y="6648399"/>
          <a:ext cx="889000" cy="1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65683</xdr:rowOff>
    </xdr:from>
    <xdr:to>
      <xdr:col>76</xdr:col>
      <xdr:colOff>114300</xdr:colOff>
      <xdr:row>39</xdr:row>
      <xdr:rowOff>90567</xdr:rowOff>
    </xdr:to>
    <xdr:cxnSp macro="">
      <xdr:nvCxnSpPr>
        <xdr:cNvPr id="518" name="直線コネクタ 517"/>
        <xdr:cNvCxnSpPr/>
      </xdr:nvCxnSpPr>
      <xdr:spPr>
        <a:xfrm flipV="1">
          <a:off x="13703300" y="6752233"/>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75839</xdr:rowOff>
    </xdr:from>
    <xdr:to>
      <xdr:col>71</xdr:col>
      <xdr:colOff>177800</xdr:colOff>
      <xdr:row>39</xdr:row>
      <xdr:rowOff>90567</xdr:rowOff>
    </xdr:to>
    <xdr:cxnSp macro="">
      <xdr:nvCxnSpPr>
        <xdr:cNvPr id="521" name="直線コネクタ 520"/>
        <xdr:cNvCxnSpPr/>
      </xdr:nvCxnSpPr>
      <xdr:spPr>
        <a:xfrm>
          <a:off x="12814300" y="6762389"/>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99677</xdr:rowOff>
    </xdr:from>
    <xdr:to>
      <xdr:col>85</xdr:col>
      <xdr:colOff>177800</xdr:colOff>
      <xdr:row>39</xdr:row>
      <xdr:rowOff>29827</xdr:rowOff>
    </xdr:to>
    <xdr:sp macro="" textlink="">
      <xdr:nvSpPr>
        <xdr:cNvPr id="531" name="楕円 530"/>
        <xdr:cNvSpPr/>
      </xdr:nvSpPr>
      <xdr:spPr>
        <a:xfrm>
          <a:off x="162687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32760</xdr:rowOff>
    </xdr:from>
    <xdr:ext cx="469744" cy="259045"/>
    <xdr:sp macro="" textlink="">
      <xdr:nvSpPr>
        <xdr:cNvPr id="532" name="災害復旧事業費該当値テキスト"/>
        <xdr:cNvSpPr txBox="1"/>
      </xdr:nvSpPr>
      <xdr:spPr>
        <a:xfrm>
          <a:off x="16370300" y="654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82499</xdr:rowOff>
    </xdr:from>
    <xdr:to>
      <xdr:col>81</xdr:col>
      <xdr:colOff>101600</xdr:colOff>
      <xdr:row>39</xdr:row>
      <xdr:rowOff>12649</xdr:rowOff>
    </xdr:to>
    <xdr:sp macro="" textlink="">
      <xdr:nvSpPr>
        <xdr:cNvPr id="533" name="楕円 532"/>
        <xdr:cNvSpPr/>
      </xdr:nvSpPr>
      <xdr:spPr>
        <a:xfrm>
          <a:off x="15430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3776</xdr:rowOff>
    </xdr:from>
    <xdr:ext cx="469744" cy="259045"/>
    <xdr:sp macro="" textlink="">
      <xdr:nvSpPr>
        <xdr:cNvPr id="534" name="テキスト ボックス 533"/>
        <xdr:cNvSpPr txBox="1"/>
      </xdr:nvSpPr>
      <xdr:spPr>
        <a:xfrm>
          <a:off x="15246428" y="66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14883</xdr:rowOff>
    </xdr:from>
    <xdr:to>
      <xdr:col>76</xdr:col>
      <xdr:colOff>165100</xdr:colOff>
      <xdr:row>39</xdr:row>
      <xdr:rowOff>116483</xdr:rowOff>
    </xdr:to>
    <xdr:sp macro="" textlink="">
      <xdr:nvSpPr>
        <xdr:cNvPr id="535" name="楕円 534"/>
        <xdr:cNvSpPr/>
      </xdr:nvSpPr>
      <xdr:spPr>
        <a:xfrm>
          <a:off x="14541500" y="670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107610</xdr:rowOff>
    </xdr:from>
    <xdr:ext cx="469744" cy="259045"/>
    <xdr:sp macro="" textlink="">
      <xdr:nvSpPr>
        <xdr:cNvPr id="536" name="テキスト ボックス 535"/>
        <xdr:cNvSpPr txBox="1"/>
      </xdr:nvSpPr>
      <xdr:spPr>
        <a:xfrm>
          <a:off x="14357428" y="679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39767</xdr:rowOff>
    </xdr:from>
    <xdr:to>
      <xdr:col>72</xdr:col>
      <xdr:colOff>38100</xdr:colOff>
      <xdr:row>39</xdr:row>
      <xdr:rowOff>141367</xdr:rowOff>
    </xdr:to>
    <xdr:sp macro="" textlink="">
      <xdr:nvSpPr>
        <xdr:cNvPr id="537" name="楕円 536"/>
        <xdr:cNvSpPr/>
      </xdr:nvSpPr>
      <xdr:spPr>
        <a:xfrm>
          <a:off x="13652500" y="672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132494</xdr:rowOff>
    </xdr:from>
    <xdr:ext cx="378565" cy="259045"/>
    <xdr:sp macro="" textlink="">
      <xdr:nvSpPr>
        <xdr:cNvPr id="538" name="テキスト ボックス 537"/>
        <xdr:cNvSpPr txBox="1"/>
      </xdr:nvSpPr>
      <xdr:spPr>
        <a:xfrm>
          <a:off x="13514017" y="681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25039</xdr:rowOff>
    </xdr:from>
    <xdr:to>
      <xdr:col>67</xdr:col>
      <xdr:colOff>101600</xdr:colOff>
      <xdr:row>39</xdr:row>
      <xdr:rowOff>126639</xdr:rowOff>
    </xdr:to>
    <xdr:sp macro="" textlink="">
      <xdr:nvSpPr>
        <xdr:cNvPr id="539" name="楕円 538"/>
        <xdr:cNvSpPr/>
      </xdr:nvSpPr>
      <xdr:spPr>
        <a:xfrm>
          <a:off x="12763500" y="67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117766</xdr:rowOff>
    </xdr:from>
    <xdr:ext cx="469744" cy="259045"/>
    <xdr:sp macro="" textlink="">
      <xdr:nvSpPr>
        <xdr:cNvPr id="540" name="テキスト ボックス 539"/>
        <xdr:cNvSpPr txBox="1"/>
      </xdr:nvSpPr>
      <xdr:spPr>
        <a:xfrm>
          <a:off x="12579428" y="680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114793</xdr:rowOff>
    </xdr:from>
    <xdr:to>
      <xdr:col>85</xdr:col>
      <xdr:colOff>127000</xdr:colOff>
      <xdr:row>78</xdr:row>
      <xdr:rowOff>125368</xdr:rowOff>
    </xdr:to>
    <xdr:cxnSp macro="">
      <xdr:nvCxnSpPr>
        <xdr:cNvPr id="622" name="直線コネクタ 621"/>
        <xdr:cNvCxnSpPr/>
      </xdr:nvCxnSpPr>
      <xdr:spPr>
        <a:xfrm>
          <a:off x="15481300" y="13487893"/>
          <a:ext cx="8382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103535</xdr:rowOff>
    </xdr:from>
    <xdr:to>
      <xdr:col>81</xdr:col>
      <xdr:colOff>50800</xdr:colOff>
      <xdr:row>78</xdr:row>
      <xdr:rowOff>114793</xdr:rowOff>
    </xdr:to>
    <xdr:cxnSp macro="">
      <xdr:nvCxnSpPr>
        <xdr:cNvPr id="625" name="直線コネクタ 624"/>
        <xdr:cNvCxnSpPr/>
      </xdr:nvCxnSpPr>
      <xdr:spPr>
        <a:xfrm>
          <a:off x="14592300" y="13476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103535</xdr:rowOff>
    </xdr:from>
    <xdr:to>
      <xdr:col>76</xdr:col>
      <xdr:colOff>114300</xdr:colOff>
      <xdr:row>78</xdr:row>
      <xdr:rowOff>109378</xdr:rowOff>
    </xdr:to>
    <xdr:cxnSp macro="">
      <xdr:nvCxnSpPr>
        <xdr:cNvPr id="628" name="直線コネクタ 627"/>
        <xdr:cNvCxnSpPr/>
      </xdr:nvCxnSpPr>
      <xdr:spPr>
        <a:xfrm flipV="1">
          <a:off x="13703300" y="1347663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109378</xdr:rowOff>
    </xdr:from>
    <xdr:to>
      <xdr:col>71</xdr:col>
      <xdr:colOff>177800</xdr:colOff>
      <xdr:row>78</xdr:row>
      <xdr:rowOff>112595</xdr:rowOff>
    </xdr:to>
    <xdr:cxnSp macro="">
      <xdr:nvCxnSpPr>
        <xdr:cNvPr id="631" name="直線コネクタ 630"/>
        <xdr:cNvCxnSpPr/>
      </xdr:nvCxnSpPr>
      <xdr:spPr>
        <a:xfrm flipV="1">
          <a:off x="12814300" y="1348247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74568</xdr:rowOff>
    </xdr:from>
    <xdr:to>
      <xdr:col>85</xdr:col>
      <xdr:colOff>177800</xdr:colOff>
      <xdr:row>79</xdr:row>
      <xdr:rowOff>4718</xdr:rowOff>
    </xdr:to>
    <xdr:sp macro="" textlink="">
      <xdr:nvSpPr>
        <xdr:cNvPr id="641" name="楕円 640"/>
        <xdr:cNvSpPr/>
      </xdr:nvSpPr>
      <xdr:spPr>
        <a:xfrm>
          <a:off x="162687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160945</xdr:rowOff>
    </xdr:from>
    <xdr:ext cx="534377" cy="259045"/>
    <xdr:sp macro="" textlink="">
      <xdr:nvSpPr>
        <xdr:cNvPr id="642" name="公債費該当値テキスト"/>
        <xdr:cNvSpPr txBox="1"/>
      </xdr:nvSpPr>
      <xdr:spPr>
        <a:xfrm>
          <a:off x="16370300" y="133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63993</xdr:rowOff>
    </xdr:from>
    <xdr:to>
      <xdr:col>81</xdr:col>
      <xdr:colOff>101600</xdr:colOff>
      <xdr:row>78</xdr:row>
      <xdr:rowOff>165593</xdr:rowOff>
    </xdr:to>
    <xdr:sp macro="" textlink="">
      <xdr:nvSpPr>
        <xdr:cNvPr id="643" name="楕円 642"/>
        <xdr:cNvSpPr/>
      </xdr:nvSpPr>
      <xdr:spPr>
        <a:xfrm>
          <a:off x="15430500" y="134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156720</xdr:rowOff>
    </xdr:from>
    <xdr:ext cx="534377" cy="259045"/>
    <xdr:sp macro="" textlink="">
      <xdr:nvSpPr>
        <xdr:cNvPr id="644" name="テキスト ボックス 643"/>
        <xdr:cNvSpPr txBox="1"/>
      </xdr:nvSpPr>
      <xdr:spPr>
        <a:xfrm>
          <a:off x="15214111" y="13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52735</xdr:rowOff>
    </xdr:from>
    <xdr:to>
      <xdr:col>76</xdr:col>
      <xdr:colOff>165100</xdr:colOff>
      <xdr:row>78</xdr:row>
      <xdr:rowOff>154335</xdr:rowOff>
    </xdr:to>
    <xdr:sp macro="" textlink="">
      <xdr:nvSpPr>
        <xdr:cNvPr id="645" name="楕円 644"/>
        <xdr:cNvSpPr/>
      </xdr:nvSpPr>
      <xdr:spPr>
        <a:xfrm>
          <a:off x="145415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145462</xdr:rowOff>
    </xdr:from>
    <xdr:ext cx="534377" cy="259045"/>
    <xdr:sp macro="" textlink="">
      <xdr:nvSpPr>
        <xdr:cNvPr id="646" name="テキスト ボックス 645"/>
        <xdr:cNvSpPr txBox="1"/>
      </xdr:nvSpPr>
      <xdr:spPr>
        <a:xfrm>
          <a:off x="14325111" y="135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58578</xdr:rowOff>
    </xdr:from>
    <xdr:to>
      <xdr:col>72</xdr:col>
      <xdr:colOff>38100</xdr:colOff>
      <xdr:row>78</xdr:row>
      <xdr:rowOff>160178</xdr:rowOff>
    </xdr:to>
    <xdr:sp macro="" textlink="">
      <xdr:nvSpPr>
        <xdr:cNvPr id="647" name="楕円 646"/>
        <xdr:cNvSpPr/>
      </xdr:nvSpPr>
      <xdr:spPr>
        <a:xfrm>
          <a:off x="13652500" y="134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151305</xdr:rowOff>
    </xdr:from>
    <xdr:ext cx="534377" cy="259045"/>
    <xdr:sp macro="" textlink="">
      <xdr:nvSpPr>
        <xdr:cNvPr id="648" name="テキスト ボックス 647"/>
        <xdr:cNvSpPr txBox="1"/>
      </xdr:nvSpPr>
      <xdr:spPr>
        <a:xfrm>
          <a:off x="13436111" y="135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61795</xdr:rowOff>
    </xdr:from>
    <xdr:to>
      <xdr:col>67</xdr:col>
      <xdr:colOff>101600</xdr:colOff>
      <xdr:row>78</xdr:row>
      <xdr:rowOff>163395</xdr:rowOff>
    </xdr:to>
    <xdr:sp macro="" textlink="">
      <xdr:nvSpPr>
        <xdr:cNvPr id="649" name="楕円 648"/>
        <xdr:cNvSpPr/>
      </xdr:nvSpPr>
      <xdr:spPr>
        <a:xfrm>
          <a:off x="12763500" y="134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154522</xdr:rowOff>
    </xdr:from>
    <xdr:ext cx="534377" cy="259045"/>
    <xdr:sp macro="" textlink="">
      <xdr:nvSpPr>
        <xdr:cNvPr id="650" name="テキスト ボックス 649"/>
        <xdr:cNvSpPr txBox="1"/>
      </xdr:nvSpPr>
      <xdr:spPr>
        <a:xfrm>
          <a:off x="12547111" y="1352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130350</xdr:rowOff>
    </xdr:from>
    <xdr:to>
      <xdr:col>85</xdr:col>
      <xdr:colOff>127000</xdr:colOff>
      <xdr:row>98</xdr:row>
      <xdr:rowOff>134227</xdr:rowOff>
    </xdr:to>
    <xdr:cxnSp macro="">
      <xdr:nvCxnSpPr>
        <xdr:cNvPr id="677" name="直線コネクタ 676"/>
        <xdr:cNvCxnSpPr/>
      </xdr:nvCxnSpPr>
      <xdr:spPr>
        <a:xfrm flipV="1">
          <a:off x="15481300" y="16932450"/>
          <a:ext cx="838200" cy="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134227</xdr:rowOff>
    </xdr:from>
    <xdr:to>
      <xdr:col>81</xdr:col>
      <xdr:colOff>50800</xdr:colOff>
      <xdr:row>98</xdr:row>
      <xdr:rowOff>135248</xdr:rowOff>
    </xdr:to>
    <xdr:cxnSp macro="">
      <xdr:nvCxnSpPr>
        <xdr:cNvPr id="680" name="直線コネクタ 679"/>
        <xdr:cNvCxnSpPr/>
      </xdr:nvCxnSpPr>
      <xdr:spPr>
        <a:xfrm flipV="1">
          <a:off x="14592300" y="16936327"/>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77932</xdr:rowOff>
    </xdr:from>
    <xdr:to>
      <xdr:col>76</xdr:col>
      <xdr:colOff>114300</xdr:colOff>
      <xdr:row>98</xdr:row>
      <xdr:rowOff>135248</xdr:rowOff>
    </xdr:to>
    <xdr:cxnSp macro="">
      <xdr:nvCxnSpPr>
        <xdr:cNvPr id="683" name="直線コネクタ 682"/>
        <xdr:cNvCxnSpPr/>
      </xdr:nvCxnSpPr>
      <xdr:spPr>
        <a:xfrm>
          <a:off x="13703300" y="16880032"/>
          <a:ext cx="889000" cy="5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77932</xdr:rowOff>
    </xdr:from>
    <xdr:to>
      <xdr:col>71</xdr:col>
      <xdr:colOff>177800</xdr:colOff>
      <xdr:row>98</xdr:row>
      <xdr:rowOff>138823</xdr:rowOff>
    </xdr:to>
    <xdr:cxnSp macro="">
      <xdr:nvCxnSpPr>
        <xdr:cNvPr id="686" name="直線コネクタ 685"/>
        <xdr:cNvCxnSpPr/>
      </xdr:nvCxnSpPr>
      <xdr:spPr>
        <a:xfrm flipV="1">
          <a:off x="12814300" y="16880032"/>
          <a:ext cx="889000" cy="6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79550</xdr:rowOff>
    </xdr:from>
    <xdr:to>
      <xdr:col>85</xdr:col>
      <xdr:colOff>177800</xdr:colOff>
      <xdr:row>99</xdr:row>
      <xdr:rowOff>9700</xdr:rowOff>
    </xdr:to>
    <xdr:sp macro="" textlink="">
      <xdr:nvSpPr>
        <xdr:cNvPr id="696" name="楕円 695"/>
        <xdr:cNvSpPr/>
      </xdr:nvSpPr>
      <xdr:spPr>
        <a:xfrm>
          <a:off x="16268700" y="168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165927</xdr:rowOff>
    </xdr:from>
    <xdr:ext cx="469744" cy="259045"/>
    <xdr:sp macro="" textlink="">
      <xdr:nvSpPr>
        <xdr:cNvPr id="697" name="積立金該当値テキスト"/>
        <xdr:cNvSpPr txBox="1"/>
      </xdr:nvSpPr>
      <xdr:spPr>
        <a:xfrm>
          <a:off x="16370300" y="167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83427</xdr:rowOff>
    </xdr:from>
    <xdr:to>
      <xdr:col>81</xdr:col>
      <xdr:colOff>101600</xdr:colOff>
      <xdr:row>99</xdr:row>
      <xdr:rowOff>13577</xdr:rowOff>
    </xdr:to>
    <xdr:sp macro="" textlink="">
      <xdr:nvSpPr>
        <xdr:cNvPr id="698" name="楕円 697"/>
        <xdr:cNvSpPr/>
      </xdr:nvSpPr>
      <xdr:spPr>
        <a:xfrm>
          <a:off x="15430500" y="168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4704</xdr:rowOff>
    </xdr:from>
    <xdr:ext cx="469744" cy="259045"/>
    <xdr:sp macro="" textlink="">
      <xdr:nvSpPr>
        <xdr:cNvPr id="699" name="テキスト ボックス 698"/>
        <xdr:cNvSpPr txBox="1"/>
      </xdr:nvSpPr>
      <xdr:spPr>
        <a:xfrm>
          <a:off x="15246428" y="1697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84448</xdr:rowOff>
    </xdr:from>
    <xdr:to>
      <xdr:col>76</xdr:col>
      <xdr:colOff>165100</xdr:colOff>
      <xdr:row>99</xdr:row>
      <xdr:rowOff>14598</xdr:rowOff>
    </xdr:to>
    <xdr:sp macro="" textlink="">
      <xdr:nvSpPr>
        <xdr:cNvPr id="700" name="楕円 699"/>
        <xdr:cNvSpPr/>
      </xdr:nvSpPr>
      <xdr:spPr>
        <a:xfrm>
          <a:off x="14541500" y="168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5725</xdr:rowOff>
    </xdr:from>
    <xdr:ext cx="378565" cy="259045"/>
    <xdr:sp macro="" textlink="">
      <xdr:nvSpPr>
        <xdr:cNvPr id="701" name="テキスト ボックス 700"/>
        <xdr:cNvSpPr txBox="1"/>
      </xdr:nvSpPr>
      <xdr:spPr>
        <a:xfrm>
          <a:off x="14403017" y="1697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27132</xdr:rowOff>
    </xdr:from>
    <xdr:to>
      <xdr:col>72</xdr:col>
      <xdr:colOff>38100</xdr:colOff>
      <xdr:row>98</xdr:row>
      <xdr:rowOff>128732</xdr:rowOff>
    </xdr:to>
    <xdr:sp macro="" textlink="">
      <xdr:nvSpPr>
        <xdr:cNvPr id="702" name="楕円 701"/>
        <xdr:cNvSpPr/>
      </xdr:nvSpPr>
      <xdr:spPr>
        <a:xfrm>
          <a:off x="13652500" y="168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119859</xdr:rowOff>
    </xdr:from>
    <xdr:ext cx="534377" cy="259045"/>
    <xdr:sp macro="" textlink="">
      <xdr:nvSpPr>
        <xdr:cNvPr id="703" name="テキスト ボックス 702"/>
        <xdr:cNvSpPr txBox="1"/>
      </xdr:nvSpPr>
      <xdr:spPr>
        <a:xfrm>
          <a:off x="13436111" y="1692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88023</xdr:rowOff>
    </xdr:from>
    <xdr:to>
      <xdr:col>67</xdr:col>
      <xdr:colOff>101600</xdr:colOff>
      <xdr:row>99</xdr:row>
      <xdr:rowOff>18173</xdr:rowOff>
    </xdr:to>
    <xdr:sp macro="" textlink="">
      <xdr:nvSpPr>
        <xdr:cNvPr id="704" name="楕円 703"/>
        <xdr:cNvSpPr/>
      </xdr:nvSpPr>
      <xdr:spPr>
        <a:xfrm>
          <a:off x="12763500" y="1689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9300</xdr:rowOff>
    </xdr:from>
    <xdr:ext cx="378565" cy="259045"/>
    <xdr:sp macro="" textlink="">
      <xdr:nvSpPr>
        <xdr:cNvPr id="705" name="テキスト ボックス 704"/>
        <xdr:cNvSpPr txBox="1"/>
      </xdr:nvSpPr>
      <xdr:spPr>
        <a:xfrm>
          <a:off x="12625017" y="16982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128361</xdr:rowOff>
    </xdr:from>
    <xdr:to>
      <xdr:col>116</xdr:col>
      <xdr:colOff>63500</xdr:colOff>
      <xdr:row>38</xdr:row>
      <xdr:rowOff>135905</xdr:rowOff>
    </xdr:to>
    <xdr:cxnSp macro="">
      <xdr:nvCxnSpPr>
        <xdr:cNvPr id="732" name="直線コネクタ 731"/>
        <xdr:cNvCxnSpPr/>
      </xdr:nvCxnSpPr>
      <xdr:spPr>
        <a:xfrm>
          <a:off x="21323300" y="6643461"/>
          <a:ext cx="8382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128361</xdr:rowOff>
    </xdr:from>
    <xdr:to>
      <xdr:col>111</xdr:col>
      <xdr:colOff>177800</xdr:colOff>
      <xdr:row>38</xdr:row>
      <xdr:rowOff>129550</xdr:rowOff>
    </xdr:to>
    <xdr:cxnSp macro="">
      <xdr:nvCxnSpPr>
        <xdr:cNvPr id="735" name="直線コネクタ 734"/>
        <xdr:cNvCxnSpPr/>
      </xdr:nvCxnSpPr>
      <xdr:spPr>
        <a:xfrm flipV="1">
          <a:off x="20434300" y="664346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129550</xdr:rowOff>
    </xdr:from>
    <xdr:to>
      <xdr:col>107</xdr:col>
      <xdr:colOff>50800</xdr:colOff>
      <xdr:row>38</xdr:row>
      <xdr:rowOff>130191</xdr:rowOff>
    </xdr:to>
    <xdr:cxnSp macro="">
      <xdr:nvCxnSpPr>
        <xdr:cNvPr id="738" name="直線コネクタ 737"/>
        <xdr:cNvCxnSpPr/>
      </xdr:nvCxnSpPr>
      <xdr:spPr>
        <a:xfrm flipV="1">
          <a:off x="19545300" y="6644650"/>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120955</xdr:rowOff>
    </xdr:from>
    <xdr:to>
      <xdr:col>102</xdr:col>
      <xdr:colOff>114300</xdr:colOff>
      <xdr:row>38</xdr:row>
      <xdr:rowOff>130191</xdr:rowOff>
    </xdr:to>
    <xdr:cxnSp macro="">
      <xdr:nvCxnSpPr>
        <xdr:cNvPr id="741" name="直線コネクタ 740"/>
        <xdr:cNvCxnSpPr/>
      </xdr:nvCxnSpPr>
      <xdr:spPr>
        <a:xfrm>
          <a:off x="18656300" y="6636055"/>
          <a:ext cx="889000" cy="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85105</xdr:rowOff>
    </xdr:from>
    <xdr:to>
      <xdr:col>116</xdr:col>
      <xdr:colOff>114300</xdr:colOff>
      <xdr:row>39</xdr:row>
      <xdr:rowOff>15255</xdr:rowOff>
    </xdr:to>
    <xdr:sp macro="" textlink="">
      <xdr:nvSpPr>
        <xdr:cNvPr id="751" name="楕円 750"/>
        <xdr:cNvSpPr/>
      </xdr:nvSpPr>
      <xdr:spPr>
        <a:xfrm>
          <a:off x="221107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xdr:rowOff>
    </xdr:from>
    <xdr:ext cx="313932" cy="259045"/>
    <xdr:sp macro="" textlink="">
      <xdr:nvSpPr>
        <xdr:cNvPr id="752" name="投資及び出資金該当値テキスト"/>
        <xdr:cNvSpPr txBox="1"/>
      </xdr:nvSpPr>
      <xdr:spPr>
        <a:xfrm>
          <a:off x="22212300" y="6515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77561</xdr:rowOff>
    </xdr:from>
    <xdr:to>
      <xdr:col>112</xdr:col>
      <xdr:colOff>38100</xdr:colOff>
      <xdr:row>39</xdr:row>
      <xdr:rowOff>7711</xdr:rowOff>
    </xdr:to>
    <xdr:sp macro="" textlink="">
      <xdr:nvSpPr>
        <xdr:cNvPr id="753" name="楕円 752"/>
        <xdr:cNvSpPr/>
      </xdr:nvSpPr>
      <xdr:spPr>
        <a:xfrm>
          <a:off x="21272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170288</xdr:rowOff>
    </xdr:from>
    <xdr:ext cx="378565" cy="259045"/>
    <xdr:sp macro="" textlink="">
      <xdr:nvSpPr>
        <xdr:cNvPr id="754" name="テキスト ボックス 753"/>
        <xdr:cNvSpPr txBox="1"/>
      </xdr:nvSpPr>
      <xdr:spPr>
        <a:xfrm>
          <a:off x="21134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78750</xdr:rowOff>
    </xdr:from>
    <xdr:to>
      <xdr:col>107</xdr:col>
      <xdr:colOff>101600</xdr:colOff>
      <xdr:row>39</xdr:row>
      <xdr:rowOff>8900</xdr:rowOff>
    </xdr:to>
    <xdr:sp macro="" textlink="">
      <xdr:nvSpPr>
        <xdr:cNvPr id="755" name="楕円 754"/>
        <xdr:cNvSpPr/>
      </xdr:nvSpPr>
      <xdr:spPr>
        <a:xfrm>
          <a:off x="20383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27</xdr:rowOff>
    </xdr:from>
    <xdr:ext cx="378565" cy="259045"/>
    <xdr:sp macro="" textlink="">
      <xdr:nvSpPr>
        <xdr:cNvPr id="756" name="テキスト ボックス 755"/>
        <xdr:cNvSpPr txBox="1"/>
      </xdr:nvSpPr>
      <xdr:spPr>
        <a:xfrm>
          <a:off x="20245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79391</xdr:rowOff>
    </xdr:from>
    <xdr:to>
      <xdr:col>102</xdr:col>
      <xdr:colOff>165100</xdr:colOff>
      <xdr:row>39</xdr:row>
      <xdr:rowOff>9541</xdr:rowOff>
    </xdr:to>
    <xdr:sp macro="" textlink="">
      <xdr:nvSpPr>
        <xdr:cNvPr id="757" name="楕円 756"/>
        <xdr:cNvSpPr/>
      </xdr:nvSpPr>
      <xdr:spPr>
        <a:xfrm>
          <a:off x="19494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668</xdr:rowOff>
    </xdr:from>
    <xdr:ext cx="378565" cy="259045"/>
    <xdr:sp macro="" textlink="">
      <xdr:nvSpPr>
        <xdr:cNvPr id="758" name="テキスト ボックス 757"/>
        <xdr:cNvSpPr txBox="1"/>
      </xdr:nvSpPr>
      <xdr:spPr>
        <a:xfrm>
          <a:off x="19356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70155</xdr:rowOff>
    </xdr:from>
    <xdr:to>
      <xdr:col>98</xdr:col>
      <xdr:colOff>38100</xdr:colOff>
      <xdr:row>39</xdr:row>
      <xdr:rowOff>305</xdr:rowOff>
    </xdr:to>
    <xdr:sp macro="" textlink="">
      <xdr:nvSpPr>
        <xdr:cNvPr id="759" name="楕円 758"/>
        <xdr:cNvSpPr/>
      </xdr:nvSpPr>
      <xdr:spPr>
        <a:xfrm>
          <a:off x="18605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162882</xdr:rowOff>
    </xdr:from>
    <xdr:ext cx="378565" cy="259045"/>
    <xdr:sp macro="" textlink="">
      <xdr:nvSpPr>
        <xdr:cNvPr id="760" name="テキスト ボックス 759"/>
        <xdr:cNvSpPr txBox="1"/>
      </xdr:nvSpPr>
      <xdr:spPr>
        <a:xfrm>
          <a:off x="18467017" y="6677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106341</xdr:rowOff>
    </xdr:from>
    <xdr:to>
      <xdr:col>116</xdr:col>
      <xdr:colOff>63500</xdr:colOff>
      <xdr:row>75</xdr:row>
      <xdr:rowOff>127192</xdr:rowOff>
    </xdr:to>
    <xdr:cxnSp macro="">
      <xdr:nvCxnSpPr>
        <xdr:cNvPr id="851" name="直線コネクタ 850"/>
        <xdr:cNvCxnSpPr/>
      </xdr:nvCxnSpPr>
      <xdr:spPr>
        <a:xfrm flipV="1">
          <a:off x="21323300" y="12965091"/>
          <a:ext cx="8382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125788</xdr:rowOff>
    </xdr:from>
    <xdr:to>
      <xdr:col>111</xdr:col>
      <xdr:colOff>177800</xdr:colOff>
      <xdr:row>75</xdr:row>
      <xdr:rowOff>127192</xdr:rowOff>
    </xdr:to>
    <xdr:cxnSp macro="">
      <xdr:nvCxnSpPr>
        <xdr:cNvPr id="854" name="直線コネクタ 853"/>
        <xdr:cNvCxnSpPr/>
      </xdr:nvCxnSpPr>
      <xdr:spPr>
        <a:xfrm>
          <a:off x="20434300" y="12984538"/>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125788</xdr:rowOff>
    </xdr:from>
    <xdr:to>
      <xdr:col>107</xdr:col>
      <xdr:colOff>50800</xdr:colOff>
      <xdr:row>75</xdr:row>
      <xdr:rowOff>133969</xdr:rowOff>
    </xdr:to>
    <xdr:cxnSp macro="">
      <xdr:nvCxnSpPr>
        <xdr:cNvPr id="857" name="直線コネクタ 856"/>
        <xdr:cNvCxnSpPr/>
      </xdr:nvCxnSpPr>
      <xdr:spPr>
        <a:xfrm flipV="1">
          <a:off x="19545300" y="12984538"/>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133969</xdr:rowOff>
    </xdr:from>
    <xdr:to>
      <xdr:col>102</xdr:col>
      <xdr:colOff>114300</xdr:colOff>
      <xdr:row>75</xdr:row>
      <xdr:rowOff>141105</xdr:rowOff>
    </xdr:to>
    <xdr:cxnSp macro="">
      <xdr:nvCxnSpPr>
        <xdr:cNvPr id="860" name="直線コネクタ 859"/>
        <xdr:cNvCxnSpPr/>
      </xdr:nvCxnSpPr>
      <xdr:spPr>
        <a:xfrm flipV="1">
          <a:off x="18656300" y="12992719"/>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153747</xdr:rowOff>
    </xdr:from>
    <xdr:ext cx="534377" cy="259045"/>
    <xdr:sp macro="" textlink="">
      <xdr:nvSpPr>
        <xdr:cNvPr id="864" name="テキスト ボックス 863"/>
        <xdr:cNvSpPr txBox="1"/>
      </xdr:nvSpPr>
      <xdr:spPr>
        <a:xfrm>
          <a:off x="18389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55541</xdr:rowOff>
    </xdr:from>
    <xdr:to>
      <xdr:col>116</xdr:col>
      <xdr:colOff>114300</xdr:colOff>
      <xdr:row>75</xdr:row>
      <xdr:rowOff>157141</xdr:rowOff>
    </xdr:to>
    <xdr:sp macro="" textlink="">
      <xdr:nvSpPr>
        <xdr:cNvPr id="870" name="楕円 869"/>
        <xdr:cNvSpPr/>
      </xdr:nvSpPr>
      <xdr:spPr>
        <a:xfrm>
          <a:off x="22110700" y="12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78418</xdr:rowOff>
    </xdr:from>
    <xdr:ext cx="534377" cy="259045"/>
    <xdr:sp macro="" textlink="">
      <xdr:nvSpPr>
        <xdr:cNvPr id="871" name="繰出金該当値テキスト"/>
        <xdr:cNvSpPr txBox="1"/>
      </xdr:nvSpPr>
      <xdr:spPr>
        <a:xfrm>
          <a:off x="22212300" y="127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76392</xdr:rowOff>
    </xdr:from>
    <xdr:to>
      <xdr:col>112</xdr:col>
      <xdr:colOff>38100</xdr:colOff>
      <xdr:row>76</xdr:row>
      <xdr:rowOff>6542</xdr:rowOff>
    </xdr:to>
    <xdr:sp macro="" textlink="">
      <xdr:nvSpPr>
        <xdr:cNvPr id="872" name="楕円 871"/>
        <xdr:cNvSpPr/>
      </xdr:nvSpPr>
      <xdr:spPr>
        <a:xfrm>
          <a:off x="21272500" y="129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169119</xdr:rowOff>
    </xdr:from>
    <xdr:ext cx="534377" cy="259045"/>
    <xdr:sp macro="" textlink="">
      <xdr:nvSpPr>
        <xdr:cNvPr id="873" name="テキスト ボックス 872"/>
        <xdr:cNvSpPr txBox="1"/>
      </xdr:nvSpPr>
      <xdr:spPr>
        <a:xfrm>
          <a:off x="21056111" y="130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74988</xdr:rowOff>
    </xdr:from>
    <xdr:to>
      <xdr:col>107</xdr:col>
      <xdr:colOff>101600</xdr:colOff>
      <xdr:row>76</xdr:row>
      <xdr:rowOff>5138</xdr:rowOff>
    </xdr:to>
    <xdr:sp macro="" textlink="">
      <xdr:nvSpPr>
        <xdr:cNvPr id="874" name="楕円 873"/>
        <xdr:cNvSpPr/>
      </xdr:nvSpPr>
      <xdr:spPr>
        <a:xfrm>
          <a:off x="20383500" y="1293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167715</xdr:rowOff>
    </xdr:from>
    <xdr:ext cx="534377" cy="259045"/>
    <xdr:sp macro="" textlink="">
      <xdr:nvSpPr>
        <xdr:cNvPr id="875" name="テキスト ボックス 874"/>
        <xdr:cNvSpPr txBox="1"/>
      </xdr:nvSpPr>
      <xdr:spPr>
        <a:xfrm>
          <a:off x="20167111" y="130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83169</xdr:rowOff>
    </xdr:from>
    <xdr:to>
      <xdr:col>102</xdr:col>
      <xdr:colOff>165100</xdr:colOff>
      <xdr:row>76</xdr:row>
      <xdr:rowOff>13319</xdr:rowOff>
    </xdr:to>
    <xdr:sp macro="" textlink="">
      <xdr:nvSpPr>
        <xdr:cNvPr id="876" name="楕円 875"/>
        <xdr:cNvSpPr/>
      </xdr:nvSpPr>
      <xdr:spPr>
        <a:xfrm>
          <a:off x="19494500" y="1294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4446</xdr:rowOff>
    </xdr:from>
    <xdr:ext cx="534377" cy="259045"/>
    <xdr:sp macro="" textlink="">
      <xdr:nvSpPr>
        <xdr:cNvPr id="877" name="テキスト ボックス 876"/>
        <xdr:cNvSpPr txBox="1"/>
      </xdr:nvSpPr>
      <xdr:spPr>
        <a:xfrm>
          <a:off x="19278111" y="1303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90305</xdr:rowOff>
    </xdr:from>
    <xdr:to>
      <xdr:col>98</xdr:col>
      <xdr:colOff>38100</xdr:colOff>
      <xdr:row>76</xdr:row>
      <xdr:rowOff>20455</xdr:rowOff>
    </xdr:to>
    <xdr:sp macro="" textlink="">
      <xdr:nvSpPr>
        <xdr:cNvPr id="878" name="楕円 877"/>
        <xdr:cNvSpPr/>
      </xdr:nvSpPr>
      <xdr:spPr>
        <a:xfrm>
          <a:off x="18605500" y="1294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11582</xdr:rowOff>
    </xdr:from>
    <xdr:ext cx="534377" cy="259045"/>
    <xdr:sp macro="" textlink="">
      <xdr:nvSpPr>
        <xdr:cNvPr id="879" name="テキスト ボックス 878"/>
        <xdr:cNvSpPr txBox="1"/>
      </xdr:nvSpPr>
      <xdr:spPr>
        <a:xfrm>
          <a:off x="18389111" y="1304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歳出決算総額は、住民一人当たり４３２，９２３円となっている。類似団体平均と比較しても一人当たりコストが低い状況となっている。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は住民一人当たり７９，０６３円となっている。これは人件費の抑制と職員数の適正化を図っているためで、類似団体平均と比較して低いが、全国平均と比べるとまだ高い水準となっている。物件費は住民一人当たり７９，９７２円となっており、類似団体平均と比較して低い状況となっているが、毎年上昇しており経費の抑制、削減に努めなければならない。扶助費は住民一人当たり８９，１４９円となっており、類似団体平均と比較しても低い状況となっているが、社会保障経費の充実のため毎年上昇している。繰出金は住民一人当たり６１，５４３円で、類似団体平均と比較して高い状況となった。特別会計等への繰出金は上昇傾向にあることから、持続可能な経営の健全化を図り歳出総額の抑制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44,177
43,613
209.36
20,150,131
19,125,239
957,110
12,137,139
20,331,929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38.8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149416</xdr:rowOff>
    </xdr:from>
    <xdr:to>
      <xdr:col>24</xdr:col>
      <xdr:colOff>63500</xdr:colOff>
      <xdr:row>36</xdr:row>
      <xdr:rowOff>162560</xdr:rowOff>
    </xdr:to>
    <xdr:cxnSp macro="">
      <xdr:nvCxnSpPr>
        <xdr:cNvPr id="61" name="直線コネクタ 60"/>
        <xdr:cNvCxnSpPr/>
      </xdr:nvCxnSpPr>
      <xdr:spPr>
        <a:xfrm flipV="1">
          <a:off x="3797300" y="6321616"/>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162560</xdr:rowOff>
    </xdr:from>
    <xdr:to>
      <xdr:col>19</xdr:col>
      <xdr:colOff>177800</xdr:colOff>
      <xdr:row>37</xdr:row>
      <xdr:rowOff>19495</xdr:rowOff>
    </xdr:to>
    <xdr:cxnSp macro="">
      <xdr:nvCxnSpPr>
        <xdr:cNvPr id="64" name="直線コネクタ 63"/>
        <xdr:cNvCxnSpPr/>
      </xdr:nvCxnSpPr>
      <xdr:spPr>
        <a:xfrm flipV="1">
          <a:off x="2908300" y="6334760"/>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19495</xdr:rowOff>
    </xdr:from>
    <xdr:to>
      <xdr:col>15</xdr:col>
      <xdr:colOff>50800</xdr:colOff>
      <xdr:row>37</xdr:row>
      <xdr:rowOff>49022</xdr:rowOff>
    </xdr:to>
    <xdr:cxnSp macro="">
      <xdr:nvCxnSpPr>
        <xdr:cNvPr id="67" name="直線コネクタ 66"/>
        <xdr:cNvCxnSpPr/>
      </xdr:nvCxnSpPr>
      <xdr:spPr>
        <a:xfrm flipV="1">
          <a:off x="2019300" y="6363145"/>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127508</xdr:rowOff>
    </xdr:from>
    <xdr:to>
      <xdr:col>10</xdr:col>
      <xdr:colOff>114300</xdr:colOff>
      <xdr:row>37</xdr:row>
      <xdr:rowOff>49022</xdr:rowOff>
    </xdr:to>
    <xdr:cxnSp macro="">
      <xdr:nvCxnSpPr>
        <xdr:cNvPr id="70" name="直線コネクタ 69"/>
        <xdr:cNvCxnSpPr/>
      </xdr:nvCxnSpPr>
      <xdr:spPr>
        <a:xfrm>
          <a:off x="1130300" y="6299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125112</xdr:rowOff>
    </xdr:from>
    <xdr:ext cx="469744" cy="259045"/>
    <xdr:sp macro="" textlink="">
      <xdr:nvSpPr>
        <xdr:cNvPr id="74" name="テキスト ボックス 73"/>
        <xdr:cNvSpPr txBox="1"/>
      </xdr:nvSpPr>
      <xdr:spPr>
        <a:xfrm>
          <a:off x="895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98616</xdr:rowOff>
    </xdr:from>
    <xdr:to>
      <xdr:col>24</xdr:col>
      <xdr:colOff>114300</xdr:colOff>
      <xdr:row>37</xdr:row>
      <xdr:rowOff>28766</xdr:rowOff>
    </xdr:to>
    <xdr:sp macro="" textlink="">
      <xdr:nvSpPr>
        <xdr:cNvPr id="80" name="楕円 79"/>
        <xdr:cNvSpPr/>
      </xdr:nvSpPr>
      <xdr:spPr>
        <a:xfrm>
          <a:off x="45847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77043</xdr:rowOff>
    </xdr:from>
    <xdr:ext cx="469744" cy="259045"/>
    <xdr:sp macro="" textlink="">
      <xdr:nvSpPr>
        <xdr:cNvPr id="81" name="議会費該当値テキスト"/>
        <xdr:cNvSpPr txBox="1"/>
      </xdr:nvSpPr>
      <xdr:spPr>
        <a:xfrm>
          <a:off x="4686300" y="62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111760</xdr:rowOff>
    </xdr:from>
    <xdr:to>
      <xdr:col>20</xdr:col>
      <xdr:colOff>38100</xdr:colOff>
      <xdr:row>37</xdr:row>
      <xdr:rowOff>41910</xdr:rowOff>
    </xdr:to>
    <xdr:sp macro="" textlink="">
      <xdr:nvSpPr>
        <xdr:cNvPr id="82" name="楕円 81"/>
        <xdr:cNvSpPr/>
      </xdr:nvSpPr>
      <xdr:spPr>
        <a:xfrm>
          <a:off x="374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33037</xdr:rowOff>
    </xdr:from>
    <xdr:ext cx="469744" cy="259045"/>
    <xdr:sp macro="" textlink="">
      <xdr:nvSpPr>
        <xdr:cNvPr id="83" name="テキスト ボックス 82"/>
        <xdr:cNvSpPr txBox="1"/>
      </xdr:nvSpPr>
      <xdr:spPr>
        <a:xfrm>
          <a:off x="3562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140145</xdr:rowOff>
    </xdr:from>
    <xdr:to>
      <xdr:col>15</xdr:col>
      <xdr:colOff>101600</xdr:colOff>
      <xdr:row>37</xdr:row>
      <xdr:rowOff>70295</xdr:rowOff>
    </xdr:to>
    <xdr:sp macro="" textlink="">
      <xdr:nvSpPr>
        <xdr:cNvPr id="84" name="楕円 83"/>
        <xdr:cNvSpPr/>
      </xdr:nvSpPr>
      <xdr:spPr>
        <a:xfrm>
          <a:off x="2857500" y="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61422</xdr:rowOff>
    </xdr:from>
    <xdr:ext cx="469744" cy="259045"/>
    <xdr:sp macro="" textlink="">
      <xdr:nvSpPr>
        <xdr:cNvPr id="85" name="テキスト ボックス 84"/>
        <xdr:cNvSpPr txBox="1"/>
      </xdr:nvSpPr>
      <xdr:spPr>
        <a:xfrm>
          <a:off x="2673428" y="64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169672</xdr:rowOff>
    </xdr:from>
    <xdr:to>
      <xdr:col>10</xdr:col>
      <xdr:colOff>165100</xdr:colOff>
      <xdr:row>37</xdr:row>
      <xdr:rowOff>99822</xdr:rowOff>
    </xdr:to>
    <xdr:sp macro="" textlink="">
      <xdr:nvSpPr>
        <xdr:cNvPr id="86" name="楕円 85"/>
        <xdr:cNvSpPr/>
      </xdr:nvSpPr>
      <xdr:spPr>
        <a:xfrm>
          <a:off x="1968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90949</xdr:rowOff>
    </xdr:from>
    <xdr:ext cx="469744" cy="259045"/>
    <xdr:sp macro="" textlink="">
      <xdr:nvSpPr>
        <xdr:cNvPr id="87" name="テキスト ボックス 86"/>
        <xdr:cNvSpPr txBox="1"/>
      </xdr:nvSpPr>
      <xdr:spPr>
        <a:xfrm>
          <a:off x="1784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76708</xdr:rowOff>
    </xdr:from>
    <xdr:to>
      <xdr:col>6</xdr:col>
      <xdr:colOff>38100</xdr:colOff>
      <xdr:row>37</xdr:row>
      <xdr:rowOff>6858</xdr:rowOff>
    </xdr:to>
    <xdr:sp macro="" textlink="">
      <xdr:nvSpPr>
        <xdr:cNvPr id="88" name="楕円 87"/>
        <xdr:cNvSpPr/>
      </xdr:nvSpPr>
      <xdr:spPr>
        <a:xfrm>
          <a:off x="10795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169435</xdr:rowOff>
    </xdr:from>
    <xdr:ext cx="469744" cy="259045"/>
    <xdr:sp macro="" textlink="">
      <xdr:nvSpPr>
        <xdr:cNvPr id="89" name="テキスト ボックス 88"/>
        <xdr:cNvSpPr txBox="1"/>
      </xdr:nvSpPr>
      <xdr:spPr>
        <a:xfrm>
          <a:off x="895428"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94786</xdr:rowOff>
    </xdr:from>
    <xdr:to>
      <xdr:col>24</xdr:col>
      <xdr:colOff>63500</xdr:colOff>
      <xdr:row>58</xdr:row>
      <xdr:rowOff>108150</xdr:rowOff>
    </xdr:to>
    <xdr:cxnSp macro="">
      <xdr:nvCxnSpPr>
        <xdr:cNvPr id="120" name="直線コネクタ 119"/>
        <xdr:cNvCxnSpPr/>
      </xdr:nvCxnSpPr>
      <xdr:spPr>
        <a:xfrm flipV="1">
          <a:off x="3797300" y="10038886"/>
          <a:ext cx="838200" cy="1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108150</xdr:rowOff>
    </xdr:from>
    <xdr:to>
      <xdr:col>19</xdr:col>
      <xdr:colOff>177800</xdr:colOff>
      <xdr:row>58</xdr:row>
      <xdr:rowOff>116073</xdr:rowOff>
    </xdr:to>
    <xdr:cxnSp macro="">
      <xdr:nvCxnSpPr>
        <xdr:cNvPr id="123" name="直線コネクタ 122"/>
        <xdr:cNvCxnSpPr/>
      </xdr:nvCxnSpPr>
      <xdr:spPr>
        <a:xfrm flipV="1">
          <a:off x="2908300" y="10052250"/>
          <a:ext cx="8890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62845</xdr:rowOff>
    </xdr:from>
    <xdr:to>
      <xdr:col>15</xdr:col>
      <xdr:colOff>50800</xdr:colOff>
      <xdr:row>58</xdr:row>
      <xdr:rowOff>116073</xdr:rowOff>
    </xdr:to>
    <xdr:cxnSp macro="">
      <xdr:nvCxnSpPr>
        <xdr:cNvPr id="126" name="直線コネクタ 125"/>
        <xdr:cNvCxnSpPr/>
      </xdr:nvCxnSpPr>
      <xdr:spPr>
        <a:xfrm>
          <a:off x="2019300" y="10006945"/>
          <a:ext cx="889000" cy="5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62845</xdr:rowOff>
    </xdr:from>
    <xdr:to>
      <xdr:col>10</xdr:col>
      <xdr:colOff>114300</xdr:colOff>
      <xdr:row>58</xdr:row>
      <xdr:rowOff>108973</xdr:rowOff>
    </xdr:to>
    <xdr:cxnSp macro="">
      <xdr:nvCxnSpPr>
        <xdr:cNvPr id="129" name="直線コネクタ 128"/>
        <xdr:cNvCxnSpPr/>
      </xdr:nvCxnSpPr>
      <xdr:spPr>
        <a:xfrm flipV="1">
          <a:off x="1130300" y="10006945"/>
          <a:ext cx="889000" cy="4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43986</xdr:rowOff>
    </xdr:from>
    <xdr:to>
      <xdr:col>24</xdr:col>
      <xdr:colOff>114300</xdr:colOff>
      <xdr:row>58</xdr:row>
      <xdr:rowOff>145586</xdr:rowOff>
    </xdr:to>
    <xdr:sp macro="" textlink="">
      <xdr:nvSpPr>
        <xdr:cNvPr id="139" name="楕円 138"/>
        <xdr:cNvSpPr/>
      </xdr:nvSpPr>
      <xdr:spPr>
        <a:xfrm>
          <a:off x="4584700" y="99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130363</xdr:rowOff>
    </xdr:from>
    <xdr:ext cx="534377" cy="259045"/>
    <xdr:sp macro="" textlink="">
      <xdr:nvSpPr>
        <xdr:cNvPr id="140" name="総務費該当値テキスト"/>
        <xdr:cNvSpPr txBox="1"/>
      </xdr:nvSpPr>
      <xdr:spPr>
        <a:xfrm>
          <a:off x="4686300" y="99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57350</xdr:rowOff>
    </xdr:from>
    <xdr:to>
      <xdr:col>20</xdr:col>
      <xdr:colOff>38100</xdr:colOff>
      <xdr:row>58</xdr:row>
      <xdr:rowOff>158950</xdr:rowOff>
    </xdr:to>
    <xdr:sp macro="" textlink="">
      <xdr:nvSpPr>
        <xdr:cNvPr id="141" name="楕円 140"/>
        <xdr:cNvSpPr/>
      </xdr:nvSpPr>
      <xdr:spPr>
        <a:xfrm>
          <a:off x="3746500" y="1000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150077</xdr:rowOff>
    </xdr:from>
    <xdr:ext cx="534377" cy="259045"/>
    <xdr:sp macro="" textlink="">
      <xdr:nvSpPr>
        <xdr:cNvPr id="142" name="テキスト ボックス 141"/>
        <xdr:cNvSpPr txBox="1"/>
      </xdr:nvSpPr>
      <xdr:spPr>
        <a:xfrm>
          <a:off x="3530111" y="1009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65273</xdr:rowOff>
    </xdr:from>
    <xdr:to>
      <xdr:col>15</xdr:col>
      <xdr:colOff>101600</xdr:colOff>
      <xdr:row>58</xdr:row>
      <xdr:rowOff>166873</xdr:rowOff>
    </xdr:to>
    <xdr:sp macro="" textlink="">
      <xdr:nvSpPr>
        <xdr:cNvPr id="143" name="楕円 142"/>
        <xdr:cNvSpPr/>
      </xdr:nvSpPr>
      <xdr:spPr>
        <a:xfrm>
          <a:off x="2857500" y="100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158000</xdr:rowOff>
    </xdr:from>
    <xdr:ext cx="534377" cy="259045"/>
    <xdr:sp macro="" textlink="">
      <xdr:nvSpPr>
        <xdr:cNvPr id="144" name="テキスト ボックス 143"/>
        <xdr:cNvSpPr txBox="1"/>
      </xdr:nvSpPr>
      <xdr:spPr>
        <a:xfrm>
          <a:off x="2641111" y="101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12045</xdr:rowOff>
    </xdr:from>
    <xdr:to>
      <xdr:col>10</xdr:col>
      <xdr:colOff>165100</xdr:colOff>
      <xdr:row>58</xdr:row>
      <xdr:rowOff>113645</xdr:rowOff>
    </xdr:to>
    <xdr:sp macro="" textlink="">
      <xdr:nvSpPr>
        <xdr:cNvPr id="145" name="楕円 144"/>
        <xdr:cNvSpPr/>
      </xdr:nvSpPr>
      <xdr:spPr>
        <a:xfrm>
          <a:off x="1968500" y="99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104772</xdr:rowOff>
    </xdr:from>
    <xdr:ext cx="534377" cy="259045"/>
    <xdr:sp macro="" textlink="">
      <xdr:nvSpPr>
        <xdr:cNvPr id="146" name="テキスト ボックス 145"/>
        <xdr:cNvSpPr txBox="1"/>
      </xdr:nvSpPr>
      <xdr:spPr>
        <a:xfrm>
          <a:off x="1752111" y="100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58173</xdr:rowOff>
    </xdr:from>
    <xdr:to>
      <xdr:col>6</xdr:col>
      <xdr:colOff>38100</xdr:colOff>
      <xdr:row>58</xdr:row>
      <xdr:rowOff>159773</xdr:rowOff>
    </xdr:to>
    <xdr:sp macro="" textlink="">
      <xdr:nvSpPr>
        <xdr:cNvPr id="147" name="楕円 146"/>
        <xdr:cNvSpPr/>
      </xdr:nvSpPr>
      <xdr:spPr>
        <a:xfrm>
          <a:off x="1079500" y="100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150900</xdr:rowOff>
    </xdr:from>
    <xdr:ext cx="534377" cy="259045"/>
    <xdr:sp macro="" textlink="">
      <xdr:nvSpPr>
        <xdr:cNvPr id="148" name="テキスト ボックス 147"/>
        <xdr:cNvSpPr txBox="1"/>
      </xdr:nvSpPr>
      <xdr:spPr>
        <a:xfrm>
          <a:off x="863111" y="1009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44207</xdr:rowOff>
    </xdr:from>
    <xdr:to>
      <xdr:col>24</xdr:col>
      <xdr:colOff>63500</xdr:colOff>
      <xdr:row>77</xdr:row>
      <xdr:rowOff>57198</xdr:rowOff>
    </xdr:to>
    <xdr:cxnSp macro="">
      <xdr:nvCxnSpPr>
        <xdr:cNvPr id="178" name="直線コネクタ 177"/>
        <xdr:cNvCxnSpPr/>
      </xdr:nvCxnSpPr>
      <xdr:spPr>
        <a:xfrm flipV="1">
          <a:off x="3797300" y="13245857"/>
          <a:ext cx="8382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24341</xdr:rowOff>
    </xdr:from>
    <xdr:to>
      <xdr:col>19</xdr:col>
      <xdr:colOff>177800</xdr:colOff>
      <xdr:row>77</xdr:row>
      <xdr:rowOff>57198</xdr:rowOff>
    </xdr:to>
    <xdr:cxnSp macro="">
      <xdr:nvCxnSpPr>
        <xdr:cNvPr id="181" name="直線コネクタ 180"/>
        <xdr:cNvCxnSpPr/>
      </xdr:nvCxnSpPr>
      <xdr:spPr>
        <a:xfrm>
          <a:off x="2908300" y="13225991"/>
          <a:ext cx="889000" cy="3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24341</xdr:rowOff>
    </xdr:from>
    <xdr:to>
      <xdr:col>15</xdr:col>
      <xdr:colOff>50800</xdr:colOff>
      <xdr:row>77</xdr:row>
      <xdr:rowOff>24898</xdr:rowOff>
    </xdr:to>
    <xdr:cxnSp macro="">
      <xdr:nvCxnSpPr>
        <xdr:cNvPr id="184" name="直線コネクタ 183"/>
        <xdr:cNvCxnSpPr/>
      </xdr:nvCxnSpPr>
      <xdr:spPr>
        <a:xfrm flipV="1">
          <a:off x="2019300" y="13225991"/>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24898</xdr:rowOff>
    </xdr:from>
    <xdr:to>
      <xdr:col>10</xdr:col>
      <xdr:colOff>114300</xdr:colOff>
      <xdr:row>77</xdr:row>
      <xdr:rowOff>104039</xdr:rowOff>
    </xdr:to>
    <xdr:cxnSp macro="">
      <xdr:nvCxnSpPr>
        <xdr:cNvPr id="187" name="直線コネクタ 186"/>
        <xdr:cNvCxnSpPr/>
      </xdr:nvCxnSpPr>
      <xdr:spPr>
        <a:xfrm flipV="1">
          <a:off x="1130300" y="13226548"/>
          <a:ext cx="889000" cy="7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104522</xdr:rowOff>
    </xdr:from>
    <xdr:ext cx="599010" cy="259045"/>
    <xdr:sp macro="" textlink="">
      <xdr:nvSpPr>
        <xdr:cNvPr id="191" name="テキスト ボックス 190"/>
        <xdr:cNvSpPr txBox="1"/>
      </xdr:nvSpPr>
      <xdr:spPr>
        <a:xfrm>
          <a:off x="830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164857</xdr:rowOff>
    </xdr:from>
    <xdr:to>
      <xdr:col>24</xdr:col>
      <xdr:colOff>114300</xdr:colOff>
      <xdr:row>77</xdr:row>
      <xdr:rowOff>95007</xdr:rowOff>
    </xdr:to>
    <xdr:sp macro="" textlink="">
      <xdr:nvSpPr>
        <xdr:cNvPr id="197" name="楕円 196"/>
        <xdr:cNvSpPr/>
      </xdr:nvSpPr>
      <xdr:spPr>
        <a:xfrm>
          <a:off x="4584700" y="1319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143284</xdr:rowOff>
    </xdr:from>
    <xdr:ext cx="599010" cy="259045"/>
    <xdr:sp macro="" textlink="">
      <xdr:nvSpPr>
        <xdr:cNvPr id="198" name="民生費該当値テキスト"/>
        <xdr:cNvSpPr txBox="1"/>
      </xdr:nvSpPr>
      <xdr:spPr>
        <a:xfrm>
          <a:off x="4686300" y="13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6398</xdr:rowOff>
    </xdr:from>
    <xdr:to>
      <xdr:col>20</xdr:col>
      <xdr:colOff>38100</xdr:colOff>
      <xdr:row>77</xdr:row>
      <xdr:rowOff>107998</xdr:rowOff>
    </xdr:to>
    <xdr:sp macro="" textlink="">
      <xdr:nvSpPr>
        <xdr:cNvPr id="199" name="楕円 198"/>
        <xdr:cNvSpPr/>
      </xdr:nvSpPr>
      <xdr:spPr>
        <a:xfrm>
          <a:off x="3746500" y="132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99125</xdr:rowOff>
    </xdr:from>
    <xdr:ext cx="599010" cy="259045"/>
    <xdr:sp macro="" textlink="">
      <xdr:nvSpPr>
        <xdr:cNvPr id="200" name="テキスト ボックス 199"/>
        <xdr:cNvSpPr txBox="1"/>
      </xdr:nvSpPr>
      <xdr:spPr>
        <a:xfrm>
          <a:off x="3497795" y="1330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144991</xdr:rowOff>
    </xdr:from>
    <xdr:to>
      <xdr:col>15</xdr:col>
      <xdr:colOff>101600</xdr:colOff>
      <xdr:row>77</xdr:row>
      <xdr:rowOff>75141</xdr:rowOff>
    </xdr:to>
    <xdr:sp macro="" textlink="">
      <xdr:nvSpPr>
        <xdr:cNvPr id="201" name="楕円 200"/>
        <xdr:cNvSpPr/>
      </xdr:nvSpPr>
      <xdr:spPr>
        <a:xfrm>
          <a:off x="2857500" y="131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66268</xdr:rowOff>
    </xdr:from>
    <xdr:ext cx="599010" cy="259045"/>
    <xdr:sp macro="" textlink="">
      <xdr:nvSpPr>
        <xdr:cNvPr id="202" name="テキスト ボックス 201"/>
        <xdr:cNvSpPr txBox="1"/>
      </xdr:nvSpPr>
      <xdr:spPr>
        <a:xfrm>
          <a:off x="2608795" y="1326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145548</xdr:rowOff>
    </xdr:from>
    <xdr:to>
      <xdr:col>10</xdr:col>
      <xdr:colOff>165100</xdr:colOff>
      <xdr:row>77</xdr:row>
      <xdr:rowOff>75698</xdr:rowOff>
    </xdr:to>
    <xdr:sp macro="" textlink="">
      <xdr:nvSpPr>
        <xdr:cNvPr id="203" name="楕円 202"/>
        <xdr:cNvSpPr/>
      </xdr:nvSpPr>
      <xdr:spPr>
        <a:xfrm>
          <a:off x="1968500" y="1317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66825</xdr:rowOff>
    </xdr:from>
    <xdr:ext cx="599010" cy="259045"/>
    <xdr:sp macro="" textlink="">
      <xdr:nvSpPr>
        <xdr:cNvPr id="204" name="テキスト ボックス 203"/>
        <xdr:cNvSpPr txBox="1"/>
      </xdr:nvSpPr>
      <xdr:spPr>
        <a:xfrm>
          <a:off x="1719795" y="1326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53239</xdr:rowOff>
    </xdr:from>
    <xdr:to>
      <xdr:col>6</xdr:col>
      <xdr:colOff>38100</xdr:colOff>
      <xdr:row>77</xdr:row>
      <xdr:rowOff>154839</xdr:rowOff>
    </xdr:to>
    <xdr:sp macro="" textlink="">
      <xdr:nvSpPr>
        <xdr:cNvPr id="205" name="楕円 204"/>
        <xdr:cNvSpPr/>
      </xdr:nvSpPr>
      <xdr:spPr>
        <a:xfrm>
          <a:off x="10795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145966</xdr:rowOff>
    </xdr:from>
    <xdr:ext cx="599010" cy="259045"/>
    <xdr:sp macro="" textlink="">
      <xdr:nvSpPr>
        <xdr:cNvPr id="206" name="テキスト ボックス 205"/>
        <xdr:cNvSpPr txBox="1"/>
      </xdr:nvSpPr>
      <xdr:spPr>
        <a:xfrm>
          <a:off x="830795" y="133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121155</xdr:rowOff>
    </xdr:from>
    <xdr:to>
      <xdr:col>24</xdr:col>
      <xdr:colOff>63500</xdr:colOff>
      <xdr:row>97</xdr:row>
      <xdr:rowOff>23324</xdr:rowOff>
    </xdr:to>
    <xdr:cxnSp macro="">
      <xdr:nvCxnSpPr>
        <xdr:cNvPr id="239" name="直線コネクタ 238"/>
        <xdr:cNvCxnSpPr/>
      </xdr:nvCxnSpPr>
      <xdr:spPr>
        <a:xfrm>
          <a:off x="3797300" y="16580355"/>
          <a:ext cx="838200" cy="7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121155</xdr:rowOff>
    </xdr:from>
    <xdr:to>
      <xdr:col>19</xdr:col>
      <xdr:colOff>177800</xdr:colOff>
      <xdr:row>97</xdr:row>
      <xdr:rowOff>128423</xdr:rowOff>
    </xdr:to>
    <xdr:cxnSp macro="">
      <xdr:nvCxnSpPr>
        <xdr:cNvPr id="242" name="直線コネクタ 241"/>
        <xdr:cNvCxnSpPr/>
      </xdr:nvCxnSpPr>
      <xdr:spPr>
        <a:xfrm flipV="1">
          <a:off x="2908300" y="16580355"/>
          <a:ext cx="889000" cy="17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76236</xdr:rowOff>
    </xdr:from>
    <xdr:to>
      <xdr:col>15</xdr:col>
      <xdr:colOff>50800</xdr:colOff>
      <xdr:row>97</xdr:row>
      <xdr:rowOff>128423</xdr:rowOff>
    </xdr:to>
    <xdr:cxnSp macro="">
      <xdr:nvCxnSpPr>
        <xdr:cNvPr id="245" name="直線コネクタ 244"/>
        <xdr:cNvCxnSpPr/>
      </xdr:nvCxnSpPr>
      <xdr:spPr>
        <a:xfrm>
          <a:off x="2019300" y="16706886"/>
          <a:ext cx="889000" cy="5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76236</xdr:rowOff>
    </xdr:from>
    <xdr:to>
      <xdr:col>10</xdr:col>
      <xdr:colOff>114300</xdr:colOff>
      <xdr:row>97</xdr:row>
      <xdr:rowOff>116887</xdr:rowOff>
    </xdr:to>
    <xdr:cxnSp macro="">
      <xdr:nvCxnSpPr>
        <xdr:cNvPr id="248" name="直線コネクタ 247"/>
        <xdr:cNvCxnSpPr/>
      </xdr:nvCxnSpPr>
      <xdr:spPr>
        <a:xfrm flipV="1">
          <a:off x="1130300" y="16706886"/>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143974</xdr:rowOff>
    </xdr:from>
    <xdr:to>
      <xdr:col>24</xdr:col>
      <xdr:colOff>114300</xdr:colOff>
      <xdr:row>97</xdr:row>
      <xdr:rowOff>74124</xdr:rowOff>
    </xdr:to>
    <xdr:sp macro="" textlink="">
      <xdr:nvSpPr>
        <xdr:cNvPr id="258" name="楕円 257"/>
        <xdr:cNvSpPr/>
      </xdr:nvSpPr>
      <xdr:spPr>
        <a:xfrm>
          <a:off x="4584700" y="1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122401</xdr:rowOff>
    </xdr:from>
    <xdr:ext cx="534377" cy="259045"/>
    <xdr:sp macro="" textlink="">
      <xdr:nvSpPr>
        <xdr:cNvPr id="259" name="衛生費該当値テキスト"/>
        <xdr:cNvSpPr txBox="1"/>
      </xdr:nvSpPr>
      <xdr:spPr>
        <a:xfrm>
          <a:off x="4686300" y="1658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70355</xdr:rowOff>
    </xdr:from>
    <xdr:to>
      <xdr:col>20</xdr:col>
      <xdr:colOff>38100</xdr:colOff>
      <xdr:row>97</xdr:row>
      <xdr:rowOff>505</xdr:rowOff>
    </xdr:to>
    <xdr:sp macro="" textlink="">
      <xdr:nvSpPr>
        <xdr:cNvPr id="260" name="楕円 259"/>
        <xdr:cNvSpPr/>
      </xdr:nvSpPr>
      <xdr:spPr>
        <a:xfrm>
          <a:off x="3746500" y="165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17032</xdr:rowOff>
    </xdr:from>
    <xdr:ext cx="534377" cy="259045"/>
    <xdr:sp macro="" textlink="">
      <xdr:nvSpPr>
        <xdr:cNvPr id="261" name="テキスト ボックス 260"/>
        <xdr:cNvSpPr txBox="1"/>
      </xdr:nvSpPr>
      <xdr:spPr>
        <a:xfrm>
          <a:off x="3530111" y="1630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77623</xdr:rowOff>
    </xdr:from>
    <xdr:to>
      <xdr:col>15</xdr:col>
      <xdr:colOff>101600</xdr:colOff>
      <xdr:row>98</xdr:row>
      <xdr:rowOff>7773</xdr:rowOff>
    </xdr:to>
    <xdr:sp macro="" textlink="">
      <xdr:nvSpPr>
        <xdr:cNvPr id="262" name="楕円 261"/>
        <xdr:cNvSpPr/>
      </xdr:nvSpPr>
      <xdr:spPr>
        <a:xfrm>
          <a:off x="2857500" y="1670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170350</xdr:rowOff>
    </xdr:from>
    <xdr:ext cx="534377" cy="259045"/>
    <xdr:sp macro="" textlink="">
      <xdr:nvSpPr>
        <xdr:cNvPr id="263" name="テキスト ボックス 262"/>
        <xdr:cNvSpPr txBox="1"/>
      </xdr:nvSpPr>
      <xdr:spPr>
        <a:xfrm>
          <a:off x="2641111" y="168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25436</xdr:rowOff>
    </xdr:from>
    <xdr:to>
      <xdr:col>10</xdr:col>
      <xdr:colOff>165100</xdr:colOff>
      <xdr:row>97</xdr:row>
      <xdr:rowOff>127036</xdr:rowOff>
    </xdr:to>
    <xdr:sp macro="" textlink="">
      <xdr:nvSpPr>
        <xdr:cNvPr id="264" name="楕円 263"/>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118163</xdr:rowOff>
    </xdr:from>
    <xdr:ext cx="534377" cy="259045"/>
    <xdr:sp macro="" textlink="">
      <xdr:nvSpPr>
        <xdr:cNvPr id="265" name="テキスト ボックス 264"/>
        <xdr:cNvSpPr txBox="1"/>
      </xdr:nvSpPr>
      <xdr:spPr>
        <a:xfrm>
          <a:off x="1752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66087</xdr:rowOff>
    </xdr:from>
    <xdr:to>
      <xdr:col>6</xdr:col>
      <xdr:colOff>38100</xdr:colOff>
      <xdr:row>97</xdr:row>
      <xdr:rowOff>167687</xdr:rowOff>
    </xdr:to>
    <xdr:sp macro="" textlink="">
      <xdr:nvSpPr>
        <xdr:cNvPr id="266" name="楕円 265"/>
        <xdr:cNvSpPr/>
      </xdr:nvSpPr>
      <xdr:spPr>
        <a:xfrm>
          <a:off x="1079500" y="166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158814</xdr:rowOff>
    </xdr:from>
    <xdr:ext cx="534377" cy="259045"/>
    <xdr:sp macro="" textlink="">
      <xdr:nvSpPr>
        <xdr:cNvPr id="267" name="テキスト ボックス 266"/>
        <xdr:cNvSpPr txBox="1"/>
      </xdr:nvSpPr>
      <xdr:spPr>
        <a:xfrm>
          <a:off x="863111" y="167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65568</xdr:rowOff>
    </xdr:from>
    <xdr:to>
      <xdr:col>55</xdr:col>
      <xdr:colOff>0</xdr:colOff>
      <xdr:row>39</xdr:row>
      <xdr:rowOff>71773</xdr:rowOff>
    </xdr:to>
    <xdr:cxnSp macro="">
      <xdr:nvCxnSpPr>
        <xdr:cNvPr id="298" name="直線コネクタ 297"/>
        <xdr:cNvCxnSpPr/>
      </xdr:nvCxnSpPr>
      <xdr:spPr>
        <a:xfrm flipV="1">
          <a:off x="9639300" y="6752118"/>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71773</xdr:rowOff>
    </xdr:from>
    <xdr:to>
      <xdr:col>50</xdr:col>
      <xdr:colOff>114300</xdr:colOff>
      <xdr:row>39</xdr:row>
      <xdr:rowOff>71773</xdr:rowOff>
    </xdr:to>
    <xdr:cxnSp macro="">
      <xdr:nvCxnSpPr>
        <xdr:cNvPr id="301" name="直線コネクタ 300"/>
        <xdr:cNvCxnSpPr/>
      </xdr:nvCxnSpPr>
      <xdr:spPr>
        <a:xfrm>
          <a:off x="8750300" y="6758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71773</xdr:rowOff>
    </xdr:from>
    <xdr:to>
      <xdr:col>45</xdr:col>
      <xdr:colOff>177800</xdr:colOff>
      <xdr:row>39</xdr:row>
      <xdr:rowOff>98878</xdr:rowOff>
    </xdr:to>
    <xdr:cxnSp macro="">
      <xdr:nvCxnSpPr>
        <xdr:cNvPr id="304" name="直線コネクタ 303"/>
        <xdr:cNvCxnSpPr/>
      </xdr:nvCxnSpPr>
      <xdr:spPr>
        <a:xfrm flipV="1">
          <a:off x="7861300" y="6758323"/>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14768</xdr:rowOff>
    </xdr:from>
    <xdr:to>
      <xdr:col>55</xdr:col>
      <xdr:colOff>50800</xdr:colOff>
      <xdr:row>39</xdr:row>
      <xdr:rowOff>116368</xdr:rowOff>
    </xdr:to>
    <xdr:sp macro="" textlink="">
      <xdr:nvSpPr>
        <xdr:cNvPr id="317" name="楕円 316"/>
        <xdr:cNvSpPr/>
      </xdr:nvSpPr>
      <xdr:spPr>
        <a:xfrm>
          <a:off x="104267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101145</xdr:rowOff>
    </xdr:from>
    <xdr:ext cx="378565" cy="259045"/>
    <xdr:sp macro="" textlink="">
      <xdr:nvSpPr>
        <xdr:cNvPr id="318" name="労働費該当値テキスト"/>
        <xdr:cNvSpPr txBox="1"/>
      </xdr:nvSpPr>
      <xdr:spPr>
        <a:xfrm>
          <a:off x="10528300" y="661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20973</xdr:rowOff>
    </xdr:from>
    <xdr:to>
      <xdr:col>50</xdr:col>
      <xdr:colOff>165100</xdr:colOff>
      <xdr:row>39</xdr:row>
      <xdr:rowOff>122573</xdr:rowOff>
    </xdr:to>
    <xdr:sp macro="" textlink="">
      <xdr:nvSpPr>
        <xdr:cNvPr id="319" name="楕円 318"/>
        <xdr:cNvSpPr/>
      </xdr:nvSpPr>
      <xdr:spPr>
        <a:xfrm>
          <a:off x="9588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113700</xdr:rowOff>
    </xdr:from>
    <xdr:ext cx="313932" cy="259045"/>
    <xdr:sp macro="" textlink="">
      <xdr:nvSpPr>
        <xdr:cNvPr id="320" name="テキスト ボックス 319"/>
        <xdr:cNvSpPr txBox="1"/>
      </xdr:nvSpPr>
      <xdr:spPr>
        <a:xfrm>
          <a:off x="9482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20973</xdr:rowOff>
    </xdr:from>
    <xdr:to>
      <xdr:col>46</xdr:col>
      <xdr:colOff>38100</xdr:colOff>
      <xdr:row>39</xdr:row>
      <xdr:rowOff>122573</xdr:rowOff>
    </xdr:to>
    <xdr:sp macro="" textlink="">
      <xdr:nvSpPr>
        <xdr:cNvPr id="321" name="楕円 320"/>
        <xdr:cNvSpPr/>
      </xdr:nvSpPr>
      <xdr:spPr>
        <a:xfrm>
          <a:off x="8699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113700</xdr:rowOff>
    </xdr:from>
    <xdr:ext cx="313932" cy="259045"/>
    <xdr:sp macro="" textlink="">
      <xdr:nvSpPr>
        <xdr:cNvPr id="322" name="テキスト ボックス 321"/>
        <xdr:cNvSpPr txBox="1"/>
      </xdr:nvSpPr>
      <xdr:spPr>
        <a:xfrm>
          <a:off x="8593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94107</xdr:rowOff>
    </xdr:from>
    <xdr:to>
      <xdr:col>55</xdr:col>
      <xdr:colOff>0</xdr:colOff>
      <xdr:row>57</xdr:row>
      <xdr:rowOff>114326</xdr:rowOff>
    </xdr:to>
    <xdr:cxnSp macro="">
      <xdr:nvCxnSpPr>
        <xdr:cNvPr id="355" name="直線コネクタ 354"/>
        <xdr:cNvCxnSpPr/>
      </xdr:nvCxnSpPr>
      <xdr:spPr>
        <a:xfrm>
          <a:off x="9639300" y="9866757"/>
          <a:ext cx="838200" cy="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93599</xdr:rowOff>
    </xdr:from>
    <xdr:to>
      <xdr:col>50</xdr:col>
      <xdr:colOff>114300</xdr:colOff>
      <xdr:row>57</xdr:row>
      <xdr:rowOff>94107</xdr:rowOff>
    </xdr:to>
    <xdr:cxnSp macro="">
      <xdr:nvCxnSpPr>
        <xdr:cNvPr id="358" name="直線コネクタ 357"/>
        <xdr:cNvCxnSpPr/>
      </xdr:nvCxnSpPr>
      <xdr:spPr>
        <a:xfrm>
          <a:off x="8750300" y="986624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66370</xdr:rowOff>
    </xdr:from>
    <xdr:to>
      <xdr:col>45</xdr:col>
      <xdr:colOff>177800</xdr:colOff>
      <xdr:row>57</xdr:row>
      <xdr:rowOff>93599</xdr:rowOff>
    </xdr:to>
    <xdr:cxnSp macro="">
      <xdr:nvCxnSpPr>
        <xdr:cNvPr id="361" name="直線コネクタ 360"/>
        <xdr:cNvCxnSpPr/>
      </xdr:nvCxnSpPr>
      <xdr:spPr>
        <a:xfrm>
          <a:off x="7861300" y="9839020"/>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66370</xdr:rowOff>
    </xdr:from>
    <xdr:to>
      <xdr:col>41</xdr:col>
      <xdr:colOff>50800</xdr:colOff>
      <xdr:row>57</xdr:row>
      <xdr:rowOff>97041</xdr:rowOff>
    </xdr:to>
    <xdr:cxnSp macro="">
      <xdr:nvCxnSpPr>
        <xdr:cNvPr id="364" name="直線コネクタ 363"/>
        <xdr:cNvCxnSpPr/>
      </xdr:nvCxnSpPr>
      <xdr:spPr>
        <a:xfrm flipV="1">
          <a:off x="6972300" y="983902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63526</xdr:rowOff>
    </xdr:from>
    <xdr:to>
      <xdr:col>55</xdr:col>
      <xdr:colOff>50800</xdr:colOff>
      <xdr:row>57</xdr:row>
      <xdr:rowOff>165126</xdr:rowOff>
    </xdr:to>
    <xdr:sp macro="" textlink="">
      <xdr:nvSpPr>
        <xdr:cNvPr id="374" name="楕円 373"/>
        <xdr:cNvSpPr/>
      </xdr:nvSpPr>
      <xdr:spPr>
        <a:xfrm>
          <a:off x="10426700" y="983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41953</xdr:rowOff>
    </xdr:from>
    <xdr:ext cx="534377" cy="259045"/>
    <xdr:sp macro="" textlink="">
      <xdr:nvSpPr>
        <xdr:cNvPr id="375" name="農林水産業費該当値テキスト"/>
        <xdr:cNvSpPr txBox="1"/>
      </xdr:nvSpPr>
      <xdr:spPr>
        <a:xfrm>
          <a:off x="10528300" y="98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43307</xdr:rowOff>
    </xdr:from>
    <xdr:to>
      <xdr:col>50</xdr:col>
      <xdr:colOff>165100</xdr:colOff>
      <xdr:row>57</xdr:row>
      <xdr:rowOff>144907</xdr:rowOff>
    </xdr:to>
    <xdr:sp macro="" textlink="">
      <xdr:nvSpPr>
        <xdr:cNvPr id="376" name="楕円 375"/>
        <xdr:cNvSpPr/>
      </xdr:nvSpPr>
      <xdr:spPr>
        <a:xfrm>
          <a:off x="9588500" y="98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136034</xdr:rowOff>
    </xdr:from>
    <xdr:ext cx="534377" cy="259045"/>
    <xdr:sp macro="" textlink="">
      <xdr:nvSpPr>
        <xdr:cNvPr id="377" name="テキスト ボックス 376"/>
        <xdr:cNvSpPr txBox="1"/>
      </xdr:nvSpPr>
      <xdr:spPr>
        <a:xfrm>
          <a:off x="9372111" y="99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42799</xdr:rowOff>
    </xdr:from>
    <xdr:to>
      <xdr:col>46</xdr:col>
      <xdr:colOff>38100</xdr:colOff>
      <xdr:row>57</xdr:row>
      <xdr:rowOff>144399</xdr:rowOff>
    </xdr:to>
    <xdr:sp macro="" textlink="">
      <xdr:nvSpPr>
        <xdr:cNvPr id="378" name="楕円 377"/>
        <xdr:cNvSpPr/>
      </xdr:nvSpPr>
      <xdr:spPr>
        <a:xfrm>
          <a:off x="8699500" y="98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135526</xdr:rowOff>
    </xdr:from>
    <xdr:ext cx="534377" cy="259045"/>
    <xdr:sp macro="" textlink="">
      <xdr:nvSpPr>
        <xdr:cNvPr id="379" name="テキスト ボックス 378"/>
        <xdr:cNvSpPr txBox="1"/>
      </xdr:nvSpPr>
      <xdr:spPr>
        <a:xfrm>
          <a:off x="8483111" y="99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15570</xdr:rowOff>
    </xdr:from>
    <xdr:to>
      <xdr:col>41</xdr:col>
      <xdr:colOff>101600</xdr:colOff>
      <xdr:row>57</xdr:row>
      <xdr:rowOff>117170</xdr:rowOff>
    </xdr:to>
    <xdr:sp macro="" textlink="">
      <xdr:nvSpPr>
        <xdr:cNvPr id="380" name="楕円 379"/>
        <xdr:cNvSpPr/>
      </xdr:nvSpPr>
      <xdr:spPr>
        <a:xfrm>
          <a:off x="7810500" y="97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108297</xdr:rowOff>
    </xdr:from>
    <xdr:ext cx="534377" cy="259045"/>
    <xdr:sp macro="" textlink="">
      <xdr:nvSpPr>
        <xdr:cNvPr id="381" name="テキスト ボックス 380"/>
        <xdr:cNvSpPr txBox="1"/>
      </xdr:nvSpPr>
      <xdr:spPr>
        <a:xfrm>
          <a:off x="7594111" y="98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46241</xdr:rowOff>
    </xdr:from>
    <xdr:to>
      <xdr:col>36</xdr:col>
      <xdr:colOff>165100</xdr:colOff>
      <xdr:row>57</xdr:row>
      <xdr:rowOff>147841</xdr:rowOff>
    </xdr:to>
    <xdr:sp macro="" textlink="">
      <xdr:nvSpPr>
        <xdr:cNvPr id="382" name="楕円 381"/>
        <xdr:cNvSpPr/>
      </xdr:nvSpPr>
      <xdr:spPr>
        <a:xfrm>
          <a:off x="6921500" y="981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138968</xdr:rowOff>
    </xdr:from>
    <xdr:ext cx="534377" cy="259045"/>
    <xdr:sp macro="" textlink="">
      <xdr:nvSpPr>
        <xdr:cNvPr id="383" name="テキスト ボックス 382"/>
        <xdr:cNvSpPr txBox="1"/>
      </xdr:nvSpPr>
      <xdr:spPr>
        <a:xfrm>
          <a:off x="6705111" y="991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158086</xdr:rowOff>
    </xdr:from>
    <xdr:to>
      <xdr:col>55</xdr:col>
      <xdr:colOff>0</xdr:colOff>
      <xdr:row>78</xdr:row>
      <xdr:rowOff>164830</xdr:rowOff>
    </xdr:to>
    <xdr:cxnSp macro="">
      <xdr:nvCxnSpPr>
        <xdr:cNvPr id="412" name="直線コネクタ 411"/>
        <xdr:cNvCxnSpPr/>
      </xdr:nvCxnSpPr>
      <xdr:spPr>
        <a:xfrm flipV="1">
          <a:off x="9639300" y="13531186"/>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122258</xdr:rowOff>
    </xdr:from>
    <xdr:to>
      <xdr:col>50</xdr:col>
      <xdr:colOff>114300</xdr:colOff>
      <xdr:row>78</xdr:row>
      <xdr:rowOff>164830</xdr:rowOff>
    </xdr:to>
    <xdr:cxnSp macro="">
      <xdr:nvCxnSpPr>
        <xdr:cNvPr id="415" name="直線コネクタ 414"/>
        <xdr:cNvCxnSpPr/>
      </xdr:nvCxnSpPr>
      <xdr:spPr>
        <a:xfrm>
          <a:off x="8750300" y="13495358"/>
          <a:ext cx="889000" cy="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122258</xdr:rowOff>
    </xdr:from>
    <xdr:to>
      <xdr:col>45</xdr:col>
      <xdr:colOff>177800</xdr:colOff>
      <xdr:row>78</xdr:row>
      <xdr:rowOff>157882</xdr:rowOff>
    </xdr:to>
    <xdr:cxnSp macro="">
      <xdr:nvCxnSpPr>
        <xdr:cNvPr id="418" name="直線コネクタ 417"/>
        <xdr:cNvCxnSpPr/>
      </xdr:nvCxnSpPr>
      <xdr:spPr>
        <a:xfrm flipV="1">
          <a:off x="7861300" y="13495358"/>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99551</xdr:rowOff>
    </xdr:from>
    <xdr:to>
      <xdr:col>41</xdr:col>
      <xdr:colOff>50800</xdr:colOff>
      <xdr:row>78</xdr:row>
      <xdr:rowOff>157882</xdr:rowOff>
    </xdr:to>
    <xdr:cxnSp macro="">
      <xdr:nvCxnSpPr>
        <xdr:cNvPr id="421" name="直線コネクタ 420"/>
        <xdr:cNvCxnSpPr/>
      </xdr:nvCxnSpPr>
      <xdr:spPr>
        <a:xfrm>
          <a:off x="6972300" y="13472651"/>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107286</xdr:rowOff>
    </xdr:from>
    <xdr:to>
      <xdr:col>55</xdr:col>
      <xdr:colOff>50800</xdr:colOff>
      <xdr:row>79</xdr:row>
      <xdr:rowOff>37436</xdr:rowOff>
    </xdr:to>
    <xdr:sp macro="" textlink="">
      <xdr:nvSpPr>
        <xdr:cNvPr id="431" name="楕円 430"/>
        <xdr:cNvSpPr/>
      </xdr:nvSpPr>
      <xdr:spPr>
        <a:xfrm>
          <a:off x="10426700" y="134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22213</xdr:rowOff>
    </xdr:from>
    <xdr:ext cx="469744" cy="259045"/>
    <xdr:sp macro="" textlink="">
      <xdr:nvSpPr>
        <xdr:cNvPr id="432" name="商工費該当値テキスト"/>
        <xdr:cNvSpPr txBox="1"/>
      </xdr:nvSpPr>
      <xdr:spPr>
        <a:xfrm>
          <a:off x="10528300" y="1339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114030</xdr:rowOff>
    </xdr:from>
    <xdr:to>
      <xdr:col>50</xdr:col>
      <xdr:colOff>165100</xdr:colOff>
      <xdr:row>79</xdr:row>
      <xdr:rowOff>44180</xdr:rowOff>
    </xdr:to>
    <xdr:sp macro="" textlink="">
      <xdr:nvSpPr>
        <xdr:cNvPr id="433" name="楕円 432"/>
        <xdr:cNvSpPr/>
      </xdr:nvSpPr>
      <xdr:spPr>
        <a:xfrm>
          <a:off x="9588500" y="134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35307</xdr:rowOff>
    </xdr:from>
    <xdr:ext cx="469744" cy="259045"/>
    <xdr:sp macro="" textlink="">
      <xdr:nvSpPr>
        <xdr:cNvPr id="434" name="テキスト ボックス 433"/>
        <xdr:cNvSpPr txBox="1"/>
      </xdr:nvSpPr>
      <xdr:spPr>
        <a:xfrm>
          <a:off x="9404428" y="1357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71458</xdr:rowOff>
    </xdr:from>
    <xdr:to>
      <xdr:col>46</xdr:col>
      <xdr:colOff>38100</xdr:colOff>
      <xdr:row>79</xdr:row>
      <xdr:rowOff>1608</xdr:rowOff>
    </xdr:to>
    <xdr:sp macro="" textlink="">
      <xdr:nvSpPr>
        <xdr:cNvPr id="435" name="楕円 434"/>
        <xdr:cNvSpPr/>
      </xdr:nvSpPr>
      <xdr:spPr>
        <a:xfrm>
          <a:off x="8699500" y="134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164185</xdr:rowOff>
    </xdr:from>
    <xdr:ext cx="534377" cy="259045"/>
    <xdr:sp macro="" textlink="">
      <xdr:nvSpPr>
        <xdr:cNvPr id="436" name="テキスト ボックス 435"/>
        <xdr:cNvSpPr txBox="1"/>
      </xdr:nvSpPr>
      <xdr:spPr>
        <a:xfrm>
          <a:off x="8483111" y="135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107082</xdr:rowOff>
    </xdr:from>
    <xdr:to>
      <xdr:col>41</xdr:col>
      <xdr:colOff>101600</xdr:colOff>
      <xdr:row>79</xdr:row>
      <xdr:rowOff>37232</xdr:rowOff>
    </xdr:to>
    <xdr:sp macro="" textlink="">
      <xdr:nvSpPr>
        <xdr:cNvPr id="437" name="楕円 436"/>
        <xdr:cNvSpPr/>
      </xdr:nvSpPr>
      <xdr:spPr>
        <a:xfrm>
          <a:off x="7810500" y="1348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28359</xdr:rowOff>
    </xdr:from>
    <xdr:ext cx="469744" cy="259045"/>
    <xdr:sp macro="" textlink="">
      <xdr:nvSpPr>
        <xdr:cNvPr id="438" name="テキスト ボックス 437"/>
        <xdr:cNvSpPr txBox="1"/>
      </xdr:nvSpPr>
      <xdr:spPr>
        <a:xfrm>
          <a:off x="7626428" y="1357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48751</xdr:rowOff>
    </xdr:from>
    <xdr:to>
      <xdr:col>36</xdr:col>
      <xdr:colOff>165100</xdr:colOff>
      <xdr:row>78</xdr:row>
      <xdr:rowOff>150351</xdr:rowOff>
    </xdr:to>
    <xdr:sp macro="" textlink="">
      <xdr:nvSpPr>
        <xdr:cNvPr id="439" name="楕円 438"/>
        <xdr:cNvSpPr/>
      </xdr:nvSpPr>
      <xdr:spPr>
        <a:xfrm>
          <a:off x="6921500" y="13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141478</xdr:rowOff>
    </xdr:from>
    <xdr:ext cx="534377" cy="259045"/>
    <xdr:sp macro="" textlink="">
      <xdr:nvSpPr>
        <xdr:cNvPr id="440" name="テキスト ボックス 439"/>
        <xdr:cNvSpPr txBox="1"/>
      </xdr:nvSpPr>
      <xdr:spPr>
        <a:xfrm>
          <a:off x="6705111" y="135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107162</xdr:rowOff>
    </xdr:from>
    <xdr:to>
      <xdr:col>55</xdr:col>
      <xdr:colOff>0</xdr:colOff>
      <xdr:row>97</xdr:row>
      <xdr:rowOff>130547</xdr:rowOff>
    </xdr:to>
    <xdr:cxnSp macro="">
      <xdr:nvCxnSpPr>
        <xdr:cNvPr id="473" name="直線コネクタ 472"/>
        <xdr:cNvCxnSpPr/>
      </xdr:nvCxnSpPr>
      <xdr:spPr>
        <a:xfrm>
          <a:off x="9639300" y="16737812"/>
          <a:ext cx="8382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107162</xdr:rowOff>
    </xdr:from>
    <xdr:to>
      <xdr:col>50</xdr:col>
      <xdr:colOff>114300</xdr:colOff>
      <xdr:row>97</xdr:row>
      <xdr:rowOff>159941</xdr:rowOff>
    </xdr:to>
    <xdr:cxnSp macro="">
      <xdr:nvCxnSpPr>
        <xdr:cNvPr id="476" name="直線コネクタ 475"/>
        <xdr:cNvCxnSpPr/>
      </xdr:nvCxnSpPr>
      <xdr:spPr>
        <a:xfrm flipV="1">
          <a:off x="8750300" y="16737812"/>
          <a:ext cx="889000" cy="5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159941</xdr:rowOff>
    </xdr:from>
    <xdr:to>
      <xdr:col>45</xdr:col>
      <xdr:colOff>177800</xdr:colOff>
      <xdr:row>97</xdr:row>
      <xdr:rowOff>166570</xdr:rowOff>
    </xdr:to>
    <xdr:cxnSp macro="">
      <xdr:nvCxnSpPr>
        <xdr:cNvPr id="479" name="直線コネクタ 478"/>
        <xdr:cNvCxnSpPr/>
      </xdr:nvCxnSpPr>
      <xdr:spPr>
        <a:xfrm flipV="1">
          <a:off x="7861300" y="1679059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134289</xdr:rowOff>
    </xdr:from>
    <xdr:to>
      <xdr:col>41</xdr:col>
      <xdr:colOff>50800</xdr:colOff>
      <xdr:row>97</xdr:row>
      <xdr:rowOff>166570</xdr:rowOff>
    </xdr:to>
    <xdr:cxnSp macro="">
      <xdr:nvCxnSpPr>
        <xdr:cNvPr id="482" name="直線コネクタ 481"/>
        <xdr:cNvCxnSpPr/>
      </xdr:nvCxnSpPr>
      <xdr:spPr>
        <a:xfrm>
          <a:off x="6972300" y="16764939"/>
          <a:ext cx="8890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79747</xdr:rowOff>
    </xdr:from>
    <xdr:to>
      <xdr:col>55</xdr:col>
      <xdr:colOff>50800</xdr:colOff>
      <xdr:row>98</xdr:row>
      <xdr:rowOff>9897</xdr:rowOff>
    </xdr:to>
    <xdr:sp macro="" textlink="">
      <xdr:nvSpPr>
        <xdr:cNvPr id="492" name="楕円 491"/>
        <xdr:cNvSpPr/>
      </xdr:nvSpPr>
      <xdr:spPr>
        <a:xfrm>
          <a:off x="10426700" y="16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58174</xdr:rowOff>
    </xdr:from>
    <xdr:ext cx="534377" cy="259045"/>
    <xdr:sp macro="" textlink="">
      <xdr:nvSpPr>
        <xdr:cNvPr id="493" name="土木費該当値テキスト"/>
        <xdr:cNvSpPr txBox="1"/>
      </xdr:nvSpPr>
      <xdr:spPr>
        <a:xfrm>
          <a:off x="10528300" y="1668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56362</xdr:rowOff>
    </xdr:from>
    <xdr:to>
      <xdr:col>50</xdr:col>
      <xdr:colOff>165100</xdr:colOff>
      <xdr:row>97</xdr:row>
      <xdr:rowOff>157962</xdr:rowOff>
    </xdr:to>
    <xdr:sp macro="" textlink="">
      <xdr:nvSpPr>
        <xdr:cNvPr id="494" name="楕円 493"/>
        <xdr:cNvSpPr/>
      </xdr:nvSpPr>
      <xdr:spPr>
        <a:xfrm>
          <a:off x="9588500" y="16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149089</xdr:rowOff>
    </xdr:from>
    <xdr:ext cx="534377" cy="259045"/>
    <xdr:sp macro="" textlink="">
      <xdr:nvSpPr>
        <xdr:cNvPr id="495" name="テキスト ボックス 494"/>
        <xdr:cNvSpPr txBox="1"/>
      </xdr:nvSpPr>
      <xdr:spPr>
        <a:xfrm>
          <a:off x="9372111" y="167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109141</xdr:rowOff>
    </xdr:from>
    <xdr:to>
      <xdr:col>46</xdr:col>
      <xdr:colOff>38100</xdr:colOff>
      <xdr:row>98</xdr:row>
      <xdr:rowOff>39291</xdr:rowOff>
    </xdr:to>
    <xdr:sp macro="" textlink="">
      <xdr:nvSpPr>
        <xdr:cNvPr id="496" name="楕円 495"/>
        <xdr:cNvSpPr/>
      </xdr:nvSpPr>
      <xdr:spPr>
        <a:xfrm>
          <a:off x="8699500" y="167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30418</xdr:rowOff>
    </xdr:from>
    <xdr:ext cx="534377" cy="259045"/>
    <xdr:sp macro="" textlink="">
      <xdr:nvSpPr>
        <xdr:cNvPr id="497" name="テキスト ボックス 496"/>
        <xdr:cNvSpPr txBox="1"/>
      </xdr:nvSpPr>
      <xdr:spPr>
        <a:xfrm>
          <a:off x="8483111" y="1683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115770</xdr:rowOff>
    </xdr:from>
    <xdr:to>
      <xdr:col>41</xdr:col>
      <xdr:colOff>101600</xdr:colOff>
      <xdr:row>98</xdr:row>
      <xdr:rowOff>45920</xdr:rowOff>
    </xdr:to>
    <xdr:sp macro="" textlink="">
      <xdr:nvSpPr>
        <xdr:cNvPr id="498" name="楕円 497"/>
        <xdr:cNvSpPr/>
      </xdr:nvSpPr>
      <xdr:spPr>
        <a:xfrm>
          <a:off x="7810500" y="167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37047</xdr:rowOff>
    </xdr:from>
    <xdr:ext cx="534377" cy="259045"/>
    <xdr:sp macro="" textlink="">
      <xdr:nvSpPr>
        <xdr:cNvPr id="499" name="テキスト ボックス 498"/>
        <xdr:cNvSpPr txBox="1"/>
      </xdr:nvSpPr>
      <xdr:spPr>
        <a:xfrm>
          <a:off x="7594111" y="1683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83489</xdr:rowOff>
    </xdr:from>
    <xdr:to>
      <xdr:col>36</xdr:col>
      <xdr:colOff>165100</xdr:colOff>
      <xdr:row>98</xdr:row>
      <xdr:rowOff>13639</xdr:rowOff>
    </xdr:to>
    <xdr:sp macro="" textlink="">
      <xdr:nvSpPr>
        <xdr:cNvPr id="500" name="楕円 499"/>
        <xdr:cNvSpPr/>
      </xdr:nvSpPr>
      <xdr:spPr>
        <a:xfrm>
          <a:off x="6921500" y="167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4766</xdr:rowOff>
    </xdr:from>
    <xdr:ext cx="534377" cy="259045"/>
    <xdr:sp macro="" textlink="">
      <xdr:nvSpPr>
        <xdr:cNvPr id="501" name="テキスト ボックス 500"/>
        <xdr:cNvSpPr txBox="1"/>
      </xdr:nvSpPr>
      <xdr:spPr>
        <a:xfrm>
          <a:off x="6705111" y="1680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57423</xdr:rowOff>
    </xdr:from>
    <xdr:to>
      <xdr:col>85</xdr:col>
      <xdr:colOff>127000</xdr:colOff>
      <xdr:row>37</xdr:row>
      <xdr:rowOff>69786</xdr:rowOff>
    </xdr:to>
    <xdr:cxnSp macro="">
      <xdr:nvCxnSpPr>
        <xdr:cNvPr id="530" name="直線コネクタ 529"/>
        <xdr:cNvCxnSpPr/>
      </xdr:nvCxnSpPr>
      <xdr:spPr>
        <a:xfrm flipV="1">
          <a:off x="15481300" y="6401073"/>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42716</xdr:rowOff>
    </xdr:from>
    <xdr:to>
      <xdr:col>81</xdr:col>
      <xdr:colOff>50800</xdr:colOff>
      <xdr:row>37</xdr:row>
      <xdr:rowOff>69786</xdr:rowOff>
    </xdr:to>
    <xdr:cxnSp macro="">
      <xdr:nvCxnSpPr>
        <xdr:cNvPr id="533" name="直線コネクタ 532"/>
        <xdr:cNvCxnSpPr/>
      </xdr:nvCxnSpPr>
      <xdr:spPr>
        <a:xfrm>
          <a:off x="14592300" y="6386366"/>
          <a:ext cx="889000" cy="2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42716</xdr:rowOff>
    </xdr:from>
    <xdr:to>
      <xdr:col>76</xdr:col>
      <xdr:colOff>114300</xdr:colOff>
      <xdr:row>37</xdr:row>
      <xdr:rowOff>73349</xdr:rowOff>
    </xdr:to>
    <xdr:cxnSp macro="">
      <xdr:nvCxnSpPr>
        <xdr:cNvPr id="536" name="直線コネクタ 535"/>
        <xdr:cNvCxnSpPr/>
      </xdr:nvCxnSpPr>
      <xdr:spPr>
        <a:xfrm flipV="1">
          <a:off x="13703300" y="6386366"/>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73349</xdr:rowOff>
    </xdr:from>
    <xdr:to>
      <xdr:col>71</xdr:col>
      <xdr:colOff>177800</xdr:colOff>
      <xdr:row>37</xdr:row>
      <xdr:rowOff>77711</xdr:rowOff>
    </xdr:to>
    <xdr:cxnSp macro="">
      <xdr:nvCxnSpPr>
        <xdr:cNvPr id="539" name="直線コネクタ 538"/>
        <xdr:cNvCxnSpPr/>
      </xdr:nvCxnSpPr>
      <xdr:spPr>
        <a:xfrm flipV="1">
          <a:off x="12814300" y="6416999"/>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158221</xdr:rowOff>
    </xdr:from>
    <xdr:ext cx="534377" cy="259045"/>
    <xdr:sp macro="" textlink="">
      <xdr:nvSpPr>
        <xdr:cNvPr id="543" name="テキスト ボックス 542"/>
        <xdr:cNvSpPr txBox="1"/>
      </xdr:nvSpPr>
      <xdr:spPr>
        <a:xfrm>
          <a:off x="12547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6623</xdr:rowOff>
    </xdr:from>
    <xdr:to>
      <xdr:col>85</xdr:col>
      <xdr:colOff>177800</xdr:colOff>
      <xdr:row>37</xdr:row>
      <xdr:rowOff>108223</xdr:rowOff>
    </xdr:to>
    <xdr:sp macro="" textlink="">
      <xdr:nvSpPr>
        <xdr:cNvPr id="549" name="楕円 548"/>
        <xdr:cNvSpPr/>
      </xdr:nvSpPr>
      <xdr:spPr>
        <a:xfrm>
          <a:off x="16268700" y="63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156500</xdr:rowOff>
    </xdr:from>
    <xdr:ext cx="534377" cy="259045"/>
    <xdr:sp macro="" textlink="">
      <xdr:nvSpPr>
        <xdr:cNvPr id="550" name="消防費該当値テキスト"/>
        <xdr:cNvSpPr txBox="1"/>
      </xdr:nvSpPr>
      <xdr:spPr>
        <a:xfrm>
          <a:off x="16370300" y="632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18986</xdr:rowOff>
    </xdr:from>
    <xdr:to>
      <xdr:col>81</xdr:col>
      <xdr:colOff>101600</xdr:colOff>
      <xdr:row>37</xdr:row>
      <xdr:rowOff>120586</xdr:rowOff>
    </xdr:to>
    <xdr:sp macro="" textlink="">
      <xdr:nvSpPr>
        <xdr:cNvPr id="551" name="楕円 550"/>
        <xdr:cNvSpPr/>
      </xdr:nvSpPr>
      <xdr:spPr>
        <a:xfrm>
          <a:off x="154305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111713</xdr:rowOff>
    </xdr:from>
    <xdr:ext cx="534377" cy="259045"/>
    <xdr:sp macro="" textlink="">
      <xdr:nvSpPr>
        <xdr:cNvPr id="552" name="テキスト ボックス 551"/>
        <xdr:cNvSpPr txBox="1"/>
      </xdr:nvSpPr>
      <xdr:spPr>
        <a:xfrm>
          <a:off x="15214111" y="64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163366</xdr:rowOff>
    </xdr:from>
    <xdr:to>
      <xdr:col>76</xdr:col>
      <xdr:colOff>165100</xdr:colOff>
      <xdr:row>37</xdr:row>
      <xdr:rowOff>93516</xdr:rowOff>
    </xdr:to>
    <xdr:sp macro="" textlink="">
      <xdr:nvSpPr>
        <xdr:cNvPr id="553" name="楕円 552"/>
        <xdr:cNvSpPr/>
      </xdr:nvSpPr>
      <xdr:spPr>
        <a:xfrm>
          <a:off x="14541500" y="633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84643</xdr:rowOff>
    </xdr:from>
    <xdr:ext cx="534377" cy="259045"/>
    <xdr:sp macro="" textlink="">
      <xdr:nvSpPr>
        <xdr:cNvPr id="554" name="テキスト ボックス 553"/>
        <xdr:cNvSpPr txBox="1"/>
      </xdr:nvSpPr>
      <xdr:spPr>
        <a:xfrm>
          <a:off x="14325111" y="64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22549</xdr:rowOff>
    </xdr:from>
    <xdr:to>
      <xdr:col>72</xdr:col>
      <xdr:colOff>38100</xdr:colOff>
      <xdr:row>37</xdr:row>
      <xdr:rowOff>124149</xdr:rowOff>
    </xdr:to>
    <xdr:sp macro="" textlink="">
      <xdr:nvSpPr>
        <xdr:cNvPr id="555" name="楕円 554"/>
        <xdr:cNvSpPr/>
      </xdr:nvSpPr>
      <xdr:spPr>
        <a:xfrm>
          <a:off x="13652500" y="63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115276</xdr:rowOff>
    </xdr:from>
    <xdr:ext cx="534377" cy="259045"/>
    <xdr:sp macro="" textlink="">
      <xdr:nvSpPr>
        <xdr:cNvPr id="556" name="テキスト ボックス 555"/>
        <xdr:cNvSpPr txBox="1"/>
      </xdr:nvSpPr>
      <xdr:spPr>
        <a:xfrm>
          <a:off x="13436111" y="64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26911</xdr:rowOff>
    </xdr:from>
    <xdr:to>
      <xdr:col>67</xdr:col>
      <xdr:colOff>101600</xdr:colOff>
      <xdr:row>37</xdr:row>
      <xdr:rowOff>128511</xdr:rowOff>
    </xdr:to>
    <xdr:sp macro="" textlink="">
      <xdr:nvSpPr>
        <xdr:cNvPr id="557" name="楕円 556"/>
        <xdr:cNvSpPr/>
      </xdr:nvSpPr>
      <xdr:spPr>
        <a:xfrm>
          <a:off x="12763500" y="6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119638</xdr:rowOff>
    </xdr:from>
    <xdr:ext cx="534377" cy="259045"/>
    <xdr:sp macro="" textlink="">
      <xdr:nvSpPr>
        <xdr:cNvPr id="558" name="テキスト ボックス 557"/>
        <xdr:cNvSpPr txBox="1"/>
      </xdr:nvSpPr>
      <xdr:spPr>
        <a:xfrm>
          <a:off x="12547111" y="646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143289</xdr:rowOff>
    </xdr:from>
    <xdr:to>
      <xdr:col>85</xdr:col>
      <xdr:colOff>127000</xdr:colOff>
      <xdr:row>57</xdr:row>
      <xdr:rowOff>32441</xdr:rowOff>
    </xdr:to>
    <xdr:cxnSp macro="">
      <xdr:nvCxnSpPr>
        <xdr:cNvPr id="587" name="直線コネクタ 586"/>
        <xdr:cNvCxnSpPr/>
      </xdr:nvCxnSpPr>
      <xdr:spPr>
        <a:xfrm>
          <a:off x="15481300" y="9744489"/>
          <a:ext cx="838200" cy="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143289</xdr:rowOff>
    </xdr:from>
    <xdr:to>
      <xdr:col>81</xdr:col>
      <xdr:colOff>50800</xdr:colOff>
      <xdr:row>57</xdr:row>
      <xdr:rowOff>98339</xdr:rowOff>
    </xdr:to>
    <xdr:cxnSp macro="">
      <xdr:nvCxnSpPr>
        <xdr:cNvPr id="590" name="直線コネクタ 589"/>
        <xdr:cNvCxnSpPr/>
      </xdr:nvCxnSpPr>
      <xdr:spPr>
        <a:xfrm flipV="1">
          <a:off x="14592300" y="9744489"/>
          <a:ext cx="889000" cy="1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89553</xdr:rowOff>
    </xdr:from>
    <xdr:to>
      <xdr:col>76</xdr:col>
      <xdr:colOff>114300</xdr:colOff>
      <xdr:row>57</xdr:row>
      <xdr:rowOff>98339</xdr:rowOff>
    </xdr:to>
    <xdr:cxnSp macro="">
      <xdr:nvCxnSpPr>
        <xdr:cNvPr id="593" name="直線コネクタ 592"/>
        <xdr:cNvCxnSpPr/>
      </xdr:nvCxnSpPr>
      <xdr:spPr>
        <a:xfrm>
          <a:off x="13703300" y="9862203"/>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89553</xdr:rowOff>
    </xdr:from>
    <xdr:to>
      <xdr:col>71</xdr:col>
      <xdr:colOff>177800</xdr:colOff>
      <xdr:row>57</xdr:row>
      <xdr:rowOff>104290</xdr:rowOff>
    </xdr:to>
    <xdr:cxnSp macro="">
      <xdr:nvCxnSpPr>
        <xdr:cNvPr id="596" name="直線コネクタ 595"/>
        <xdr:cNvCxnSpPr/>
      </xdr:nvCxnSpPr>
      <xdr:spPr>
        <a:xfrm flipV="1">
          <a:off x="12814300" y="9862203"/>
          <a:ext cx="889000" cy="1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153091</xdr:rowOff>
    </xdr:from>
    <xdr:to>
      <xdr:col>85</xdr:col>
      <xdr:colOff>177800</xdr:colOff>
      <xdr:row>57</xdr:row>
      <xdr:rowOff>83241</xdr:rowOff>
    </xdr:to>
    <xdr:sp macro="" textlink="">
      <xdr:nvSpPr>
        <xdr:cNvPr id="606" name="楕円 605"/>
        <xdr:cNvSpPr/>
      </xdr:nvSpPr>
      <xdr:spPr>
        <a:xfrm>
          <a:off x="162687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131518</xdr:rowOff>
    </xdr:from>
    <xdr:ext cx="534377" cy="259045"/>
    <xdr:sp macro="" textlink="">
      <xdr:nvSpPr>
        <xdr:cNvPr id="607" name="教育費該当値テキスト"/>
        <xdr:cNvSpPr txBox="1"/>
      </xdr:nvSpPr>
      <xdr:spPr>
        <a:xfrm>
          <a:off x="16370300" y="973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92489</xdr:rowOff>
    </xdr:from>
    <xdr:to>
      <xdr:col>81</xdr:col>
      <xdr:colOff>101600</xdr:colOff>
      <xdr:row>57</xdr:row>
      <xdr:rowOff>22639</xdr:rowOff>
    </xdr:to>
    <xdr:sp macro="" textlink="">
      <xdr:nvSpPr>
        <xdr:cNvPr id="608" name="楕円 607"/>
        <xdr:cNvSpPr/>
      </xdr:nvSpPr>
      <xdr:spPr>
        <a:xfrm>
          <a:off x="15430500" y="96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13766</xdr:rowOff>
    </xdr:from>
    <xdr:ext cx="534377" cy="259045"/>
    <xdr:sp macro="" textlink="">
      <xdr:nvSpPr>
        <xdr:cNvPr id="609" name="テキスト ボックス 608"/>
        <xdr:cNvSpPr txBox="1"/>
      </xdr:nvSpPr>
      <xdr:spPr>
        <a:xfrm>
          <a:off x="15214111" y="97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47539</xdr:rowOff>
    </xdr:from>
    <xdr:to>
      <xdr:col>76</xdr:col>
      <xdr:colOff>165100</xdr:colOff>
      <xdr:row>57</xdr:row>
      <xdr:rowOff>149139</xdr:rowOff>
    </xdr:to>
    <xdr:sp macro="" textlink="">
      <xdr:nvSpPr>
        <xdr:cNvPr id="610" name="楕円 609"/>
        <xdr:cNvSpPr/>
      </xdr:nvSpPr>
      <xdr:spPr>
        <a:xfrm>
          <a:off x="14541500" y="98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140266</xdr:rowOff>
    </xdr:from>
    <xdr:ext cx="534377" cy="259045"/>
    <xdr:sp macro="" textlink="">
      <xdr:nvSpPr>
        <xdr:cNvPr id="611" name="テキスト ボックス 610"/>
        <xdr:cNvSpPr txBox="1"/>
      </xdr:nvSpPr>
      <xdr:spPr>
        <a:xfrm>
          <a:off x="14325111" y="99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38753</xdr:rowOff>
    </xdr:from>
    <xdr:to>
      <xdr:col>72</xdr:col>
      <xdr:colOff>38100</xdr:colOff>
      <xdr:row>57</xdr:row>
      <xdr:rowOff>140353</xdr:rowOff>
    </xdr:to>
    <xdr:sp macro="" textlink="">
      <xdr:nvSpPr>
        <xdr:cNvPr id="612" name="楕円 611"/>
        <xdr:cNvSpPr/>
      </xdr:nvSpPr>
      <xdr:spPr>
        <a:xfrm>
          <a:off x="136525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131480</xdr:rowOff>
    </xdr:from>
    <xdr:ext cx="534377" cy="259045"/>
    <xdr:sp macro="" textlink="">
      <xdr:nvSpPr>
        <xdr:cNvPr id="613" name="テキスト ボックス 612"/>
        <xdr:cNvSpPr txBox="1"/>
      </xdr:nvSpPr>
      <xdr:spPr>
        <a:xfrm>
          <a:off x="13436111" y="99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53490</xdr:rowOff>
    </xdr:from>
    <xdr:to>
      <xdr:col>67</xdr:col>
      <xdr:colOff>101600</xdr:colOff>
      <xdr:row>57</xdr:row>
      <xdr:rowOff>155090</xdr:rowOff>
    </xdr:to>
    <xdr:sp macro="" textlink="">
      <xdr:nvSpPr>
        <xdr:cNvPr id="614" name="楕円 613"/>
        <xdr:cNvSpPr/>
      </xdr:nvSpPr>
      <xdr:spPr>
        <a:xfrm>
          <a:off x="12763500" y="98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146217</xdr:rowOff>
    </xdr:from>
    <xdr:ext cx="534377" cy="259045"/>
    <xdr:sp macro="" textlink="">
      <xdr:nvSpPr>
        <xdr:cNvPr id="615" name="テキスト ボックス 614"/>
        <xdr:cNvSpPr txBox="1"/>
      </xdr:nvSpPr>
      <xdr:spPr>
        <a:xfrm>
          <a:off x="12547111" y="991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133299</xdr:rowOff>
    </xdr:from>
    <xdr:to>
      <xdr:col>85</xdr:col>
      <xdr:colOff>127000</xdr:colOff>
      <xdr:row>78</xdr:row>
      <xdr:rowOff>150476</xdr:rowOff>
    </xdr:to>
    <xdr:cxnSp macro="">
      <xdr:nvCxnSpPr>
        <xdr:cNvPr id="646" name="直線コネクタ 645"/>
        <xdr:cNvCxnSpPr/>
      </xdr:nvCxnSpPr>
      <xdr:spPr>
        <a:xfrm>
          <a:off x="15481300" y="13506399"/>
          <a:ext cx="8382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133299</xdr:rowOff>
    </xdr:from>
    <xdr:to>
      <xdr:col>81</xdr:col>
      <xdr:colOff>50800</xdr:colOff>
      <xdr:row>79</xdr:row>
      <xdr:rowOff>65683</xdr:rowOff>
    </xdr:to>
    <xdr:cxnSp macro="">
      <xdr:nvCxnSpPr>
        <xdr:cNvPr id="649" name="直線コネクタ 648"/>
        <xdr:cNvCxnSpPr/>
      </xdr:nvCxnSpPr>
      <xdr:spPr>
        <a:xfrm flipV="1">
          <a:off x="14592300" y="13506399"/>
          <a:ext cx="889000" cy="10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65683</xdr:rowOff>
    </xdr:from>
    <xdr:to>
      <xdr:col>76</xdr:col>
      <xdr:colOff>114300</xdr:colOff>
      <xdr:row>79</xdr:row>
      <xdr:rowOff>90567</xdr:rowOff>
    </xdr:to>
    <xdr:cxnSp macro="">
      <xdr:nvCxnSpPr>
        <xdr:cNvPr id="652" name="直線コネクタ 651"/>
        <xdr:cNvCxnSpPr/>
      </xdr:nvCxnSpPr>
      <xdr:spPr>
        <a:xfrm flipV="1">
          <a:off x="13703300" y="13610233"/>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75839</xdr:rowOff>
    </xdr:from>
    <xdr:to>
      <xdr:col>71</xdr:col>
      <xdr:colOff>177800</xdr:colOff>
      <xdr:row>79</xdr:row>
      <xdr:rowOff>90567</xdr:rowOff>
    </xdr:to>
    <xdr:cxnSp macro="">
      <xdr:nvCxnSpPr>
        <xdr:cNvPr id="655" name="直線コネクタ 654"/>
        <xdr:cNvCxnSpPr/>
      </xdr:nvCxnSpPr>
      <xdr:spPr>
        <a:xfrm>
          <a:off x="12814300" y="13620389"/>
          <a:ext cx="889000" cy="1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99676</xdr:rowOff>
    </xdr:from>
    <xdr:to>
      <xdr:col>85</xdr:col>
      <xdr:colOff>177800</xdr:colOff>
      <xdr:row>79</xdr:row>
      <xdr:rowOff>29826</xdr:rowOff>
    </xdr:to>
    <xdr:sp macro="" textlink="">
      <xdr:nvSpPr>
        <xdr:cNvPr id="665" name="楕円 664"/>
        <xdr:cNvSpPr/>
      </xdr:nvSpPr>
      <xdr:spPr>
        <a:xfrm>
          <a:off x="162687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32759</xdr:rowOff>
    </xdr:from>
    <xdr:ext cx="469744" cy="259045"/>
    <xdr:sp macro="" textlink="">
      <xdr:nvSpPr>
        <xdr:cNvPr id="666" name="災害復旧費該当値テキスト"/>
        <xdr:cNvSpPr txBox="1"/>
      </xdr:nvSpPr>
      <xdr:spPr>
        <a:xfrm>
          <a:off x="16370300" y="13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82499</xdr:rowOff>
    </xdr:from>
    <xdr:to>
      <xdr:col>81</xdr:col>
      <xdr:colOff>101600</xdr:colOff>
      <xdr:row>79</xdr:row>
      <xdr:rowOff>12649</xdr:rowOff>
    </xdr:to>
    <xdr:sp macro="" textlink="">
      <xdr:nvSpPr>
        <xdr:cNvPr id="667" name="楕円 666"/>
        <xdr:cNvSpPr/>
      </xdr:nvSpPr>
      <xdr:spPr>
        <a:xfrm>
          <a:off x="15430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3776</xdr:rowOff>
    </xdr:from>
    <xdr:ext cx="469744" cy="259045"/>
    <xdr:sp macro="" textlink="">
      <xdr:nvSpPr>
        <xdr:cNvPr id="668" name="テキスト ボックス 667"/>
        <xdr:cNvSpPr txBox="1"/>
      </xdr:nvSpPr>
      <xdr:spPr>
        <a:xfrm>
          <a:off x="15246428"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14883</xdr:rowOff>
    </xdr:from>
    <xdr:to>
      <xdr:col>76</xdr:col>
      <xdr:colOff>165100</xdr:colOff>
      <xdr:row>79</xdr:row>
      <xdr:rowOff>116483</xdr:rowOff>
    </xdr:to>
    <xdr:sp macro="" textlink="">
      <xdr:nvSpPr>
        <xdr:cNvPr id="669" name="楕円 668"/>
        <xdr:cNvSpPr/>
      </xdr:nvSpPr>
      <xdr:spPr>
        <a:xfrm>
          <a:off x="14541500" y="135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107610</xdr:rowOff>
    </xdr:from>
    <xdr:ext cx="469744" cy="259045"/>
    <xdr:sp macro="" textlink="">
      <xdr:nvSpPr>
        <xdr:cNvPr id="670" name="テキスト ボックス 669"/>
        <xdr:cNvSpPr txBox="1"/>
      </xdr:nvSpPr>
      <xdr:spPr>
        <a:xfrm>
          <a:off x="14357428" y="1365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39767</xdr:rowOff>
    </xdr:from>
    <xdr:to>
      <xdr:col>72</xdr:col>
      <xdr:colOff>38100</xdr:colOff>
      <xdr:row>79</xdr:row>
      <xdr:rowOff>141367</xdr:rowOff>
    </xdr:to>
    <xdr:sp macro="" textlink="">
      <xdr:nvSpPr>
        <xdr:cNvPr id="671" name="楕円 670"/>
        <xdr:cNvSpPr/>
      </xdr:nvSpPr>
      <xdr:spPr>
        <a:xfrm>
          <a:off x="13652500" y="135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132494</xdr:rowOff>
    </xdr:from>
    <xdr:ext cx="378565" cy="259045"/>
    <xdr:sp macro="" textlink="">
      <xdr:nvSpPr>
        <xdr:cNvPr id="672" name="テキスト ボックス 671"/>
        <xdr:cNvSpPr txBox="1"/>
      </xdr:nvSpPr>
      <xdr:spPr>
        <a:xfrm>
          <a:off x="13514017" y="13677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25039</xdr:rowOff>
    </xdr:from>
    <xdr:to>
      <xdr:col>67</xdr:col>
      <xdr:colOff>101600</xdr:colOff>
      <xdr:row>79</xdr:row>
      <xdr:rowOff>126639</xdr:rowOff>
    </xdr:to>
    <xdr:sp macro="" textlink="">
      <xdr:nvSpPr>
        <xdr:cNvPr id="673" name="楕円 672"/>
        <xdr:cNvSpPr/>
      </xdr:nvSpPr>
      <xdr:spPr>
        <a:xfrm>
          <a:off x="12763500" y="1356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117766</xdr:rowOff>
    </xdr:from>
    <xdr:ext cx="469744" cy="259045"/>
    <xdr:sp macro="" textlink="">
      <xdr:nvSpPr>
        <xdr:cNvPr id="674" name="テキスト ボックス 673"/>
        <xdr:cNvSpPr txBox="1"/>
      </xdr:nvSpPr>
      <xdr:spPr>
        <a:xfrm>
          <a:off x="12579428" y="1366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114793</xdr:rowOff>
    </xdr:from>
    <xdr:to>
      <xdr:col>85</xdr:col>
      <xdr:colOff>127000</xdr:colOff>
      <xdr:row>98</xdr:row>
      <xdr:rowOff>125368</xdr:rowOff>
    </xdr:to>
    <xdr:cxnSp macro="">
      <xdr:nvCxnSpPr>
        <xdr:cNvPr id="705" name="直線コネクタ 704"/>
        <xdr:cNvCxnSpPr/>
      </xdr:nvCxnSpPr>
      <xdr:spPr>
        <a:xfrm>
          <a:off x="15481300" y="16916893"/>
          <a:ext cx="8382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103535</xdr:rowOff>
    </xdr:from>
    <xdr:to>
      <xdr:col>81</xdr:col>
      <xdr:colOff>50800</xdr:colOff>
      <xdr:row>98</xdr:row>
      <xdr:rowOff>114793</xdr:rowOff>
    </xdr:to>
    <xdr:cxnSp macro="">
      <xdr:nvCxnSpPr>
        <xdr:cNvPr id="708" name="直線コネクタ 707"/>
        <xdr:cNvCxnSpPr/>
      </xdr:nvCxnSpPr>
      <xdr:spPr>
        <a:xfrm>
          <a:off x="14592300" y="16905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103535</xdr:rowOff>
    </xdr:from>
    <xdr:to>
      <xdr:col>76</xdr:col>
      <xdr:colOff>114300</xdr:colOff>
      <xdr:row>98</xdr:row>
      <xdr:rowOff>109378</xdr:rowOff>
    </xdr:to>
    <xdr:cxnSp macro="">
      <xdr:nvCxnSpPr>
        <xdr:cNvPr id="711" name="直線コネクタ 710"/>
        <xdr:cNvCxnSpPr/>
      </xdr:nvCxnSpPr>
      <xdr:spPr>
        <a:xfrm flipV="1">
          <a:off x="13703300" y="1690563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109378</xdr:rowOff>
    </xdr:from>
    <xdr:to>
      <xdr:col>71</xdr:col>
      <xdr:colOff>177800</xdr:colOff>
      <xdr:row>98</xdr:row>
      <xdr:rowOff>112595</xdr:rowOff>
    </xdr:to>
    <xdr:cxnSp macro="">
      <xdr:nvCxnSpPr>
        <xdr:cNvPr id="714" name="直線コネクタ 713"/>
        <xdr:cNvCxnSpPr/>
      </xdr:nvCxnSpPr>
      <xdr:spPr>
        <a:xfrm flipV="1">
          <a:off x="12814300" y="1691147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74568</xdr:rowOff>
    </xdr:from>
    <xdr:to>
      <xdr:col>85</xdr:col>
      <xdr:colOff>177800</xdr:colOff>
      <xdr:row>99</xdr:row>
      <xdr:rowOff>4718</xdr:rowOff>
    </xdr:to>
    <xdr:sp macro="" textlink="">
      <xdr:nvSpPr>
        <xdr:cNvPr id="724" name="楕円 723"/>
        <xdr:cNvSpPr/>
      </xdr:nvSpPr>
      <xdr:spPr>
        <a:xfrm>
          <a:off x="162687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160945</xdr:rowOff>
    </xdr:from>
    <xdr:ext cx="534377" cy="259045"/>
    <xdr:sp macro="" textlink="">
      <xdr:nvSpPr>
        <xdr:cNvPr id="725" name="公債費該当値テキスト"/>
        <xdr:cNvSpPr txBox="1"/>
      </xdr:nvSpPr>
      <xdr:spPr>
        <a:xfrm>
          <a:off x="16370300" y="167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63993</xdr:rowOff>
    </xdr:from>
    <xdr:to>
      <xdr:col>81</xdr:col>
      <xdr:colOff>101600</xdr:colOff>
      <xdr:row>98</xdr:row>
      <xdr:rowOff>165593</xdr:rowOff>
    </xdr:to>
    <xdr:sp macro="" textlink="">
      <xdr:nvSpPr>
        <xdr:cNvPr id="726" name="楕円 725"/>
        <xdr:cNvSpPr/>
      </xdr:nvSpPr>
      <xdr:spPr>
        <a:xfrm>
          <a:off x="154305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156720</xdr:rowOff>
    </xdr:from>
    <xdr:ext cx="534377" cy="259045"/>
    <xdr:sp macro="" textlink="">
      <xdr:nvSpPr>
        <xdr:cNvPr id="727" name="テキスト ボックス 726"/>
        <xdr:cNvSpPr txBox="1"/>
      </xdr:nvSpPr>
      <xdr:spPr>
        <a:xfrm>
          <a:off x="15214111" y="169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52735</xdr:rowOff>
    </xdr:from>
    <xdr:to>
      <xdr:col>76</xdr:col>
      <xdr:colOff>165100</xdr:colOff>
      <xdr:row>98</xdr:row>
      <xdr:rowOff>154335</xdr:rowOff>
    </xdr:to>
    <xdr:sp macro="" textlink="">
      <xdr:nvSpPr>
        <xdr:cNvPr id="728" name="楕円 727"/>
        <xdr:cNvSpPr/>
      </xdr:nvSpPr>
      <xdr:spPr>
        <a:xfrm>
          <a:off x="14541500" y="168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145462</xdr:rowOff>
    </xdr:from>
    <xdr:ext cx="534377" cy="259045"/>
    <xdr:sp macro="" textlink="">
      <xdr:nvSpPr>
        <xdr:cNvPr id="729" name="テキスト ボックス 728"/>
        <xdr:cNvSpPr txBox="1"/>
      </xdr:nvSpPr>
      <xdr:spPr>
        <a:xfrm>
          <a:off x="14325111" y="169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58578</xdr:rowOff>
    </xdr:from>
    <xdr:to>
      <xdr:col>72</xdr:col>
      <xdr:colOff>38100</xdr:colOff>
      <xdr:row>98</xdr:row>
      <xdr:rowOff>160178</xdr:rowOff>
    </xdr:to>
    <xdr:sp macro="" textlink="">
      <xdr:nvSpPr>
        <xdr:cNvPr id="730" name="楕円 729"/>
        <xdr:cNvSpPr/>
      </xdr:nvSpPr>
      <xdr:spPr>
        <a:xfrm>
          <a:off x="13652500" y="168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151305</xdr:rowOff>
    </xdr:from>
    <xdr:ext cx="534377" cy="259045"/>
    <xdr:sp macro="" textlink="">
      <xdr:nvSpPr>
        <xdr:cNvPr id="731" name="テキスト ボックス 730"/>
        <xdr:cNvSpPr txBox="1"/>
      </xdr:nvSpPr>
      <xdr:spPr>
        <a:xfrm>
          <a:off x="13436111" y="169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61795</xdr:rowOff>
    </xdr:from>
    <xdr:to>
      <xdr:col>67</xdr:col>
      <xdr:colOff>101600</xdr:colOff>
      <xdr:row>98</xdr:row>
      <xdr:rowOff>163395</xdr:rowOff>
    </xdr:to>
    <xdr:sp macro="" textlink="">
      <xdr:nvSpPr>
        <xdr:cNvPr id="732" name="楕円 731"/>
        <xdr:cNvSpPr/>
      </xdr:nvSpPr>
      <xdr:spPr>
        <a:xfrm>
          <a:off x="12763500" y="168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154522</xdr:rowOff>
    </xdr:from>
    <xdr:ext cx="534377" cy="259045"/>
    <xdr:sp macro="" textlink="">
      <xdr:nvSpPr>
        <xdr:cNvPr id="733" name="テキスト ボックス 732"/>
        <xdr:cNvSpPr txBox="1"/>
      </xdr:nvSpPr>
      <xdr:spPr>
        <a:xfrm>
          <a:off x="12547111" y="1695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歳出決算総額は、住民一人当たり４３２，９２３円となっている。類似団体平均と比較しても一人当たりコストが低い状況となっている。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４，０９２円の増額となっており、ＦＭ中継局整備事業の実施、ふるさと応援基金積立金の増等が要因となっている。衛生費は、住民一人当たり７，７２９円の減額となっており、複合型介護福祉施設整備事業の完了等が要因となっている。教育費は、住民一人当たり７，９５３円の減額となっており、　熊山運動公園整備事業及び学校施設空調設備整備事業の完了等が要因となっている。災害復旧費は、平成３０年度豪雨災害の影響が令和元年度まで続いている。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合併以降、財政調整基金繰入金に依存した予算編成が課題となっていたが、平成１９年度から繰入額を抑制していき、国の経済対策による地方交付税増や地域活性化交付金等の効果により、平成２１・２２・２３年度は繰入をゼロに抑制することができた。平成２４年度は災害発生等に伴う歳出増により財政調整基金の取崩しを行ったが、行革効果等により再び平成２５・２６・２７年度と繰入をゼロに抑制することができた。しかし、平成２８年度以降は大規模事業に伴う普通建設事業費、施設の老朽化に伴う維持補修費、少子高齢化に伴う扶助費の増等により財政調整基金の取崩しを行っている。前年度に比べ標準財政規模に対する割合は１．５７ポイント増となっている。今後も、事務事業の見直しや統廃合などの歳出の合理化等、行財政改革を推進し、健全な行財政運営に努めていく。</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平成１９年度以降、全ての会計において黒字となっている。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公営企業会計移行に伴う基金廃止による繰入金増及び打切決算による歳出額減の影響により、下水道事業特別会計の黒字額が増加となったが、その他の会計では、基本的にはほぼ横ばいである。</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下水道事業特別会計や介護保険特別会計等は、一般会計からの繰入金による補填が大きい。今後も下水道事業においては、未普及地域の整備推進に伴い一般会計からの繰入金の増加が懸念されていることから、持続可能な経営の健全化を図ること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3" zoomScale="85" zoomScaleNormal="85" workbookViewId="0">
      <selection activeCell="AM11" sqref="AM11:AT1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20150131</v>
      </c>
      <c r="BO4" s="462"/>
      <c r="BP4" s="462"/>
      <c r="BQ4" s="462"/>
      <c r="BR4" s="462"/>
      <c r="BS4" s="462"/>
      <c r="BT4" s="462"/>
      <c r="BU4" s="463"/>
      <c r="BV4" s="461">
        <v>21548618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7.9</v>
      </c>
      <c r="CU4" s="646"/>
      <c r="CV4" s="646"/>
      <c r="CW4" s="646"/>
      <c r="CX4" s="646"/>
      <c r="CY4" s="646"/>
      <c r="CZ4" s="646"/>
      <c r="DA4" s="647"/>
      <c r="DB4" s="645">
        <v>8.6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19125239</v>
      </c>
      <c r="BO5" s="467"/>
      <c r="BP5" s="467"/>
      <c r="BQ5" s="467"/>
      <c r="BR5" s="467"/>
      <c r="BS5" s="467"/>
      <c r="BT5" s="467"/>
      <c r="BU5" s="468"/>
      <c r="BV5" s="466">
        <v>19915278</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93.8</v>
      </c>
      <c r="CU5" s="437"/>
      <c r="CV5" s="437"/>
      <c r="CW5" s="437"/>
      <c r="CX5" s="437"/>
      <c r="CY5" s="437"/>
      <c r="CZ5" s="437"/>
      <c r="DA5" s="438"/>
      <c r="DB5" s="436">
        <v>92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1024892</v>
      </c>
      <c r="BO6" s="467"/>
      <c r="BP6" s="467"/>
      <c r="BQ6" s="467"/>
      <c r="BR6" s="467"/>
      <c r="BS6" s="467"/>
      <c r="BT6" s="467"/>
      <c r="BU6" s="468"/>
      <c r="BV6" s="466">
        <v>1633340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97.5</v>
      </c>
      <c r="CU6" s="620"/>
      <c r="CV6" s="620"/>
      <c r="CW6" s="620"/>
      <c r="CX6" s="620"/>
      <c r="CY6" s="620"/>
      <c r="CZ6" s="620"/>
      <c r="DA6" s="621"/>
      <c r="DB6" s="619">
        <v>96.7</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67782</v>
      </c>
      <c r="BO7" s="467"/>
      <c r="BP7" s="467"/>
      <c r="BQ7" s="467"/>
      <c r="BR7" s="467"/>
      <c r="BS7" s="467"/>
      <c r="BT7" s="467"/>
      <c r="BU7" s="468"/>
      <c r="BV7" s="466">
        <v>569268</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12137139</v>
      </c>
      <c r="CU7" s="467"/>
      <c r="CV7" s="467"/>
      <c r="CW7" s="467"/>
      <c r="CX7" s="467"/>
      <c r="CY7" s="467"/>
      <c r="CZ7" s="467"/>
      <c r="DA7" s="468"/>
      <c r="DB7" s="466">
        <v>12437812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957110</v>
      </c>
      <c r="BO8" s="467"/>
      <c r="BP8" s="467"/>
      <c r="BQ8" s="467"/>
      <c r="BR8" s="467"/>
      <c r="BS8" s="467"/>
      <c r="BT8" s="467"/>
      <c r="BU8" s="468"/>
      <c r="BV8" s="466">
        <v>1064072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0.46</v>
      </c>
      <c r="CU8" s="580"/>
      <c r="CV8" s="580"/>
      <c r="CW8" s="580"/>
      <c r="CX8" s="580"/>
      <c r="CY8" s="580"/>
      <c r="CZ8" s="580"/>
      <c r="DA8" s="581"/>
      <c r="DB8" s="579">
        <v>0.46</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43214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-106962</v>
      </c>
      <c r="BO9" s="467"/>
      <c r="BP9" s="467"/>
      <c r="BQ9" s="467"/>
      <c r="BR9" s="467"/>
      <c r="BS9" s="467"/>
      <c r="BT9" s="467"/>
      <c r="BU9" s="468"/>
      <c r="BV9" s="466">
        <v>315996</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13.8</v>
      </c>
      <c r="CU9" s="437"/>
      <c r="CV9" s="437"/>
      <c r="CW9" s="437"/>
      <c r="CX9" s="437"/>
      <c r="CY9" s="437"/>
      <c r="CZ9" s="437"/>
      <c r="DA9" s="438"/>
      <c r="DB9" s="436">
        <v>13.7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43458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7426</v>
      </c>
      <c r="BO10" s="467"/>
      <c r="BP10" s="467"/>
      <c r="BQ10" s="467"/>
      <c r="BR10" s="467"/>
      <c r="BS10" s="467"/>
      <c r="BT10" s="467"/>
      <c r="BU10" s="468"/>
      <c r="BV10" s="466">
        <v>6424</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44177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730529</v>
      </c>
      <c r="BO12" s="467"/>
      <c r="BP12" s="467"/>
      <c r="BQ12" s="467"/>
      <c r="BR12" s="467"/>
      <c r="BS12" s="467"/>
      <c r="BT12" s="467"/>
      <c r="BU12" s="468"/>
      <c r="BV12" s="466">
        <v>1665062</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43613</v>
      </c>
      <c r="S13" s="570"/>
      <c r="T13" s="570"/>
      <c r="U13" s="570"/>
      <c r="V13" s="571"/>
      <c r="W13" s="557" t="s">
        <v>141</v>
      </c>
      <c r="X13" s="479"/>
      <c r="Y13" s="479"/>
      <c r="Z13" s="479"/>
      <c r="AA13" s="479"/>
      <c r="AB13" s="480"/>
      <c r="AC13" s="442">
        <v>1978</v>
      </c>
      <c r="AD13" s="443"/>
      <c r="AE13" s="443"/>
      <c r="AF13" s="443"/>
      <c r="AG13" s="444"/>
      <c r="AH13" s="442">
        <v>1912</v>
      </c>
      <c r="AI13" s="443"/>
      <c r="AJ13" s="443"/>
      <c r="AK13" s="443"/>
      <c r="AL13" s="445"/>
      <c r="AM13" s="535" t="s">
        <v>142</v>
      </c>
      <c r="AN13" s="440"/>
      <c r="AO13" s="440"/>
      <c r="AP13" s="440"/>
      <c r="AQ13" s="440"/>
      <c r="AR13" s="440"/>
      <c r="AS13" s="440"/>
      <c r="AT13" s="441"/>
      <c r="AU13" s="523" t="s">
        <v>105</v>
      </c>
      <c r="AV13" s="524"/>
      <c r="AW13" s="524"/>
      <c r="AX13" s="524"/>
      <c r="AY13" s="446" t="s">
        <v>143</v>
      </c>
      <c r="AZ13" s="447"/>
      <c r="BA13" s="447"/>
      <c r="BB13" s="447"/>
      <c r="BC13" s="447"/>
      <c r="BD13" s="447"/>
      <c r="BE13" s="447"/>
      <c r="BF13" s="447"/>
      <c r="BG13" s="447"/>
      <c r="BH13" s="447"/>
      <c r="BI13" s="447"/>
      <c r="BJ13" s="447"/>
      <c r="BK13" s="447"/>
      <c r="BL13" s="447"/>
      <c r="BM13" s="448"/>
      <c r="BN13" s="466">
        <v>-830065</v>
      </c>
      <c r="BO13" s="467"/>
      <c r="BP13" s="467"/>
      <c r="BQ13" s="467"/>
      <c r="BR13" s="467"/>
      <c r="BS13" s="467"/>
      <c r="BT13" s="467"/>
      <c r="BU13" s="468"/>
      <c r="BV13" s="466">
        <v>-1342642</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7.3</v>
      </c>
      <c r="CU13" s="437"/>
      <c r="CV13" s="437"/>
      <c r="CW13" s="437"/>
      <c r="CX13" s="437"/>
      <c r="CY13" s="437"/>
      <c r="CZ13" s="437"/>
      <c r="DA13" s="438"/>
      <c r="DB13" s="436">
        <v>7.8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44303</v>
      </c>
      <c r="S14" s="570"/>
      <c r="T14" s="570"/>
      <c r="U14" s="570"/>
      <c r="V14" s="571"/>
      <c r="W14" s="572"/>
      <c r="X14" s="482"/>
      <c r="Y14" s="482"/>
      <c r="Z14" s="482"/>
      <c r="AA14" s="482"/>
      <c r="AB14" s="483"/>
      <c r="AC14" s="562">
        <v>9.6999999999999993</v>
      </c>
      <c r="AD14" s="563"/>
      <c r="AE14" s="563"/>
      <c r="AF14" s="563"/>
      <c r="AG14" s="564"/>
      <c r="AH14" s="562">
        <v>9.5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38.799999999999997</v>
      </c>
      <c r="CU14" s="574"/>
      <c r="CV14" s="574"/>
      <c r="CW14" s="574"/>
      <c r="CX14" s="574"/>
      <c r="CY14" s="574"/>
      <c r="CZ14" s="574"/>
      <c r="DA14" s="575"/>
      <c r="DB14" s="573">
        <v>37.5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43850</v>
      </c>
      <c r="S15" s="570"/>
      <c r="T15" s="570"/>
      <c r="U15" s="570"/>
      <c r="V15" s="571"/>
      <c r="W15" s="557" t="s">
        <v>148</v>
      </c>
      <c r="X15" s="479"/>
      <c r="Y15" s="479"/>
      <c r="Z15" s="479"/>
      <c r="AA15" s="479"/>
      <c r="AB15" s="480"/>
      <c r="AC15" s="442">
        <v>5954</v>
      </c>
      <c r="AD15" s="443"/>
      <c r="AE15" s="443"/>
      <c r="AF15" s="443"/>
      <c r="AG15" s="444"/>
      <c r="AH15" s="442">
        <v>5828</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4723711</v>
      </c>
      <c r="BO15" s="462"/>
      <c r="BP15" s="462"/>
      <c r="BQ15" s="462"/>
      <c r="BR15" s="462"/>
      <c r="BS15" s="462"/>
      <c r="BT15" s="462"/>
      <c r="BU15" s="463"/>
      <c r="BV15" s="461">
        <v>4749266</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29.1</v>
      </c>
      <c r="AD16" s="563"/>
      <c r="AE16" s="563"/>
      <c r="AF16" s="563"/>
      <c r="AG16" s="564"/>
      <c r="AH16" s="562">
        <v>29</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10300434</v>
      </c>
      <c r="BO16" s="467"/>
      <c r="BP16" s="467"/>
      <c r="BQ16" s="467"/>
      <c r="BR16" s="467"/>
      <c r="BS16" s="467"/>
      <c r="BT16" s="467"/>
      <c r="BU16" s="468"/>
      <c r="BV16" s="466">
        <v>10254618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12512</v>
      </c>
      <c r="AD17" s="443"/>
      <c r="AE17" s="443"/>
      <c r="AF17" s="443"/>
      <c r="AG17" s="444"/>
      <c r="AH17" s="442">
        <v>12356</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5947872</v>
      </c>
      <c r="BO17" s="467"/>
      <c r="BP17" s="467"/>
      <c r="BQ17" s="467"/>
      <c r="BR17" s="467"/>
      <c r="BS17" s="467"/>
      <c r="BT17" s="467"/>
      <c r="BU17" s="468"/>
      <c r="BV17" s="466">
        <v>5985948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209.36</v>
      </c>
      <c r="M18" s="531"/>
      <c r="N18" s="531"/>
      <c r="O18" s="531"/>
      <c r="P18" s="531"/>
      <c r="Q18" s="531"/>
      <c r="R18" s="532"/>
      <c r="S18" s="532"/>
      <c r="T18" s="532"/>
      <c r="U18" s="532"/>
      <c r="V18" s="533"/>
      <c r="W18" s="547"/>
      <c r="X18" s="548"/>
      <c r="Y18" s="548"/>
      <c r="Z18" s="548"/>
      <c r="AA18" s="548"/>
      <c r="AB18" s="558"/>
      <c r="AC18" s="430">
        <v>61.2</v>
      </c>
      <c r="AD18" s="431"/>
      <c r="AE18" s="431"/>
      <c r="AF18" s="431"/>
      <c r="AG18" s="534"/>
      <c r="AH18" s="430">
        <v>61.5</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11525167</v>
      </c>
      <c r="BO18" s="467"/>
      <c r="BP18" s="467"/>
      <c r="BQ18" s="467"/>
      <c r="BR18" s="467"/>
      <c r="BS18" s="467"/>
      <c r="BT18" s="467"/>
      <c r="BU18" s="468"/>
      <c r="BV18" s="466">
        <v>11546160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206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14177630</v>
      </c>
      <c r="BO19" s="467"/>
      <c r="BP19" s="467"/>
      <c r="BQ19" s="467"/>
      <c r="BR19" s="467"/>
      <c r="BS19" s="467"/>
      <c r="BT19" s="467"/>
      <c r="BU19" s="468"/>
      <c r="BV19" s="466">
        <v>15364488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15730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20331929</v>
      </c>
      <c r="BO23" s="467"/>
      <c r="BP23" s="467"/>
      <c r="BQ23" s="467"/>
      <c r="BR23" s="467"/>
      <c r="BS23" s="467"/>
      <c r="BT23" s="467"/>
      <c r="BU23" s="468"/>
      <c r="BV23" s="466">
        <v>20506829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8900</v>
      </c>
      <c r="R24" s="443"/>
      <c r="S24" s="443"/>
      <c r="T24" s="443"/>
      <c r="U24" s="443"/>
      <c r="V24" s="444"/>
      <c r="W24" s="508"/>
      <c r="X24" s="499"/>
      <c r="Y24" s="500"/>
      <c r="Z24" s="439" t="s">
        <v>172</v>
      </c>
      <c r="AA24" s="440"/>
      <c r="AB24" s="440"/>
      <c r="AC24" s="440"/>
      <c r="AD24" s="440"/>
      <c r="AE24" s="440"/>
      <c r="AF24" s="440"/>
      <c r="AG24" s="441"/>
      <c r="AH24" s="442">
        <v>384</v>
      </c>
      <c r="AI24" s="443"/>
      <c r="AJ24" s="443"/>
      <c r="AK24" s="443"/>
      <c r="AL24" s="444"/>
      <c r="AM24" s="442">
        <v>1149696</v>
      </c>
      <c r="AN24" s="443"/>
      <c r="AO24" s="443"/>
      <c r="AP24" s="443"/>
      <c r="AQ24" s="443"/>
      <c r="AR24" s="444"/>
      <c r="AS24" s="442">
        <v>2994</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18285797</v>
      </c>
      <c r="BO24" s="467"/>
      <c r="BP24" s="467"/>
      <c r="BQ24" s="467"/>
      <c r="BR24" s="467"/>
      <c r="BS24" s="467"/>
      <c r="BT24" s="467"/>
      <c r="BU24" s="468"/>
      <c r="BV24" s="466">
        <v>19066814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2</v>
      </c>
      <c r="M25" s="443"/>
      <c r="N25" s="443"/>
      <c r="O25" s="443"/>
      <c r="P25" s="444"/>
      <c r="Q25" s="442">
        <v>7000</v>
      </c>
      <c r="R25" s="443"/>
      <c r="S25" s="443"/>
      <c r="T25" s="443"/>
      <c r="U25" s="443"/>
      <c r="V25" s="444"/>
      <c r="W25" s="508"/>
      <c r="X25" s="499"/>
      <c r="Y25" s="500"/>
      <c r="Z25" s="439" t="s">
        <v>175</v>
      </c>
      <c r="AA25" s="440"/>
      <c r="AB25" s="440"/>
      <c r="AC25" s="440"/>
      <c r="AD25" s="440"/>
      <c r="AE25" s="440"/>
      <c r="AF25" s="440"/>
      <c r="AG25" s="441"/>
      <c r="AH25" s="442">
        <v>79</v>
      </c>
      <c r="AI25" s="443"/>
      <c r="AJ25" s="443"/>
      <c r="AK25" s="443"/>
      <c r="AL25" s="444"/>
      <c r="AM25" s="442">
        <v>223570</v>
      </c>
      <c r="AN25" s="443"/>
      <c r="AO25" s="443"/>
      <c r="AP25" s="443"/>
      <c r="AQ25" s="443"/>
      <c r="AR25" s="444"/>
      <c r="AS25" s="442">
        <v>2830</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2489688</v>
      </c>
      <c r="BO25" s="462"/>
      <c r="BP25" s="462"/>
      <c r="BQ25" s="462"/>
      <c r="BR25" s="462"/>
      <c r="BS25" s="462"/>
      <c r="BT25" s="462"/>
      <c r="BU25" s="463"/>
      <c r="BV25" s="461">
        <v>2652261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6400</v>
      </c>
      <c r="R26" s="443"/>
      <c r="S26" s="443"/>
      <c r="T26" s="443"/>
      <c r="U26" s="443"/>
      <c r="V26" s="444"/>
      <c r="W26" s="508"/>
      <c r="X26" s="499"/>
      <c r="Y26" s="500"/>
      <c r="Z26" s="439" t="s">
        <v>178</v>
      </c>
      <c r="AA26" s="521"/>
      <c r="AB26" s="521"/>
      <c r="AC26" s="521"/>
      <c r="AD26" s="521"/>
      <c r="AE26" s="521"/>
      <c r="AF26" s="521"/>
      <c r="AG26" s="522"/>
      <c r="AH26" s="442">
        <v>27</v>
      </c>
      <c r="AI26" s="443"/>
      <c r="AJ26" s="443"/>
      <c r="AK26" s="443"/>
      <c r="AL26" s="444"/>
      <c r="AM26" s="442">
        <v>74655</v>
      </c>
      <c r="AN26" s="443"/>
      <c r="AO26" s="443"/>
      <c r="AP26" s="443"/>
      <c r="AQ26" s="443"/>
      <c r="AR26" s="444"/>
      <c r="AS26" s="442">
        <v>2765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139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4550</v>
      </c>
      <c r="R27" s="443"/>
      <c r="S27" s="443"/>
      <c r="T27" s="443"/>
      <c r="U27" s="443"/>
      <c r="V27" s="444"/>
      <c r="W27" s="508"/>
      <c r="X27" s="499"/>
      <c r="Y27" s="500"/>
      <c r="Z27" s="439" t="s">
        <v>182</v>
      </c>
      <c r="AA27" s="440"/>
      <c r="AB27" s="440"/>
      <c r="AC27" s="440"/>
      <c r="AD27" s="440"/>
      <c r="AE27" s="440"/>
      <c r="AF27" s="440"/>
      <c r="AG27" s="441"/>
      <c r="AH27" s="442">
        <v>27</v>
      </c>
      <c r="AI27" s="443"/>
      <c r="AJ27" s="443"/>
      <c r="AK27" s="443"/>
      <c r="AL27" s="444"/>
      <c r="AM27" s="442">
        <v>68418</v>
      </c>
      <c r="AN27" s="443"/>
      <c r="AO27" s="443"/>
      <c r="AP27" s="443"/>
      <c r="AQ27" s="443"/>
      <c r="AR27" s="444"/>
      <c r="AS27" s="442">
        <v>2534</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139</v>
      </c>
      <c r="BO27" s="470"/>
      <c r="BP27" s="470"/>
      <c r="BQ27" s="470"/>
      <c r="BR27" s="470"/>
      <c r="BS27" s="470"/>
      <c r="BT27" s="470"/>
      <c r="BU27" s="471"/>
      <c r="BV27" s="469" t="s">
        <v>139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3800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130</v>
      </c>
      <c r="AN28" s="443"/>
      <c r="AO28" s="443"/>
      <c r="AP28" s="443"/>
      <c r="AQ28" s="443"/>
      <c r="AR28" s="444"/>
      <c r="AS28" s="442" t="s">
        <v>139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6305214</v>
      </c>
      <c r="BO28" s="462"/>
      <c r="BP28" s="462"/>
      <c r="BQ28" s="462"/>
      <c r="BR28" s="462"/>
      <c r="BS28" s="462"/>
      <c r="BT28" s="462"/>
      <c r="BU28" s="463"/>
      <c r="BV28" s="461">
        <v>6265709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16</v>
      </c>
      <c r="M29" s="443"/>
      <c r="N29" s="443"/>
      <c r="O29" s="443"/>
      <c r="P29" s="444"/>
      <c r="Q29" s="442">
        <v>3500</v>
      </c>
      <c r="R29" s="443"/>
      <c r="S29" s="443"/>
      <c r="T29" s="443"/>
      <c r="U29" s="443"/>
      <c r="V29" s="444"/>
      <c r="W29" s="509"/>
      <c r="X29" s="510"/>
      <c r="Y29" s="511"/>
      <c r="Z29" s="439" t="s">
        <v>188</v>
      </c>
      <c r="AA29" s="440"/>
      <c r="AB29" s="440"/>
      <c r="AC29" s="440"/>
      <c r="AD29" s="440"/>
      <c r="AE29" s="440"/>
      <c r="AF29" s="440"/>
      <c r="AG29" s="441"/>
      <c r="AH29" s="442">
        <v>411</v>
      </c>
      <c r="AI29" s="443"/>
      <c r="AJ29" s="443"/>
      <c r="AK29" s="443"/>
      <c r="AL29" s="444"/>
      <c r="AM29" s="442">
        <v>1218114</v>
      </c>
      <c r="AN29" s="443"/>
      <c r="AO29" s="443"/>
      <c r="AP29" s="443"/>
      <c r="AQ29" s="443"/>
      <c r="AR29" s="444"/>
      <c r="AS29" s="442">
        <v>2964</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110678</v>
      </c>
      <c r="BO29" s="467"/>
      <c r="BP29" s="467"/>
      <c r="BQ29" s="467"/>
      <c r="BR29" s="467"/>
      <c r="BS29" s="467"/>
      <c r="BT29" s="467"/>
      <c r="BU29" s="468"/>
      <c r="BV29" s="466">
        <v>110547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95.9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4136118</v>
      </c>
      <c r="BO30" s="470"/>
      <c r="BP30" s="470"/>
      <c r="BQ30" s="470"/>
      <c r="BR30" s="470"/>
      <c r="BS30" s="470"/>
      <c r="BT30" s="470"/>
      <c r="BU30" s="471"/>
      <c r="BV30" s="469">
        <v>4088406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205</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赤磐市国民健康保険特別会計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赤磐市水道事業会計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IF('各会計、関係団体の財政状況及び健全化判断比率'!B33="","",'各会計、関係団体の財政状況及び健全化判断比率'!B33)</f>
        <v>赤磐市下水道事業特別会計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10</v>
      </c>
      <c r="BX34" s="425"/>
      <c r="BY34" s="424" t="str">
        <f>IF('各会計、関係団体の財政状況及び健全化判断比率'!B68="","",'各会計、関係団体の財政状況及び健全化判断比率'!B68)</f>
        <v>岡山県市町村総合事務組合一般会計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赤磐市土地開発公社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赤磐市竜天オートキャンプ場特別会計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赤磐市介護保険特別会計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IF('各会計、関係団体の財政状況及び健全化判断比率'!B34="","",'各会計、関係団体の財政状況及び健全化判断比率'!B34)</f>
        <v>赤磐市宅地等開発事業特別会計</v>
      </c>
      <c r="BH35" s="424"/>
      <c r="BI35" s="424"/>
      <c r="BJ35" s="424"/>
      <c r="BK35" s="424"/>
      <c r="BL35" s="424"/>
      <c r="BM35" s="424"/>
      <c r="BN35" s="424"/>
      <c r="BO35" s="424"/>
      <c r="BP35" s="424"/>
      <c r="BQ35" s="424"/>
      <c r="BR35" s="424"/>
      <c r="BS35" s="424"/>
      <c r="BT35" s="424"/>
      <c r="BU35" s="424"/>
      <c r="BV35" s="214"/>
      <c r="BW35" s="425">
        <f t="shared" ref="BW35:BW43" si="2">IF(BY35="","",BW34+1)</f>
        <v>11</v>
      </c>
      <c r="BX35" s="425"/>
      <c r="BY35" s="424" t="str">
        <f>IF('各会計、関係団体の財政状況及び健全化判断比率'!B69="","",'各会計、関係団体の財政状況及び健全化判断比率'!B69)</f>
        <v>岡山県市町村総合事務組合貸付金特別会計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是里ワイン醸造場</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赤磐市後期高齢者医療特別会計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12</v>
      </c>
      <c r="BX36" s="425"/>
      <c r="BY36" s="424" t="str">
        <f>IF('各会計、関係団体の財政状況及び健全化判断比率'!B70="","",'各会計、関係団体の財政状況及び健全化判断比率'!B70)</f>
        <v>岡山県市町村総合事務組合拠出金事業特別会計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赤磐市訪問看護ステーション事業特別会計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13</v>
      </c>
      <c r="BX37" s="425"/>
      <c r="BY37" s="424" t="str">
        <f>IF('各会計、関係団体の財政状況及び健全化判断比率'!B71="","",'各会計、関係団体の財政状況及び健全化判断比率'!B71)</f>
        <v>岡山県市町村総合事務組合交通災害共済特別会計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14</v>
      </c>
      <c r="BX38" s="425"/>
      <c r="BY38" s="424" t="str">
        <f>IF('各会計、関係団体の財政状況及び健全化判断比率'!B72="","",'各会計、関係団体の財政状況及び健全化判断比率'!B72)</f>
        <v>岡山県市町村税整理組合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15</v>
      </c>
      <c r="BX39" s="425"/>
      <c r="BY39" s="424" t="str">
        <f>IF('各会計、関係団体の財政状況及び健全化判断比率'!B73="","",'各会計、関係団体の財政状況及び健全化判断比率'!B73)</f>
        <v>岡山県後期高齢者医療広域連合一般会計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16</v>
      </c>
      <c r="BX40" s="425"/>
      <c r="BY40" s="424" t="str">
        <f>IF('各会計、関係団体の財政状況及び健全化判断比率'!B74="","",'各会計、関係団体の財政状況及び健全化判断比率'!B74)</f>
        <v>岡山県後期高齢者医療広域連合特別会計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17</v>
      </c>
      <c r="BX41" s="425"/>
      <c r="BY41" s="424" t="str">
        <f>IF('各会計、関係団体の財政状況及び健全化判断比率'!B75="","",'各会計、関係団体の財政状況及び健全化判断比率'!B75)</f>
        <v>柵原、吉井、英田火葬場施設組合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18</v>
      </c>
      <c r="BX42" s="425"/>
      <c r="BY42" s="424" t="str">
        <f>IF('各会計、関係団体の財政状況及び健全化判断比率'!B76="","",'各会計、関係団体の財政状況及び健全化判断比率'!B76)</f>
        <v>田原用水組合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19</v>
      </c>
      <c r="BX43" s="425"/>
      <c r="BY43" s="424" t="str">
        <f>IF('各会計、関係団体の財政状況及び健全化判断比率'!B77="","",'各会計、関係団体の財政状況及び健全化判断比率'!B77)</f>
        <v>和気北部衛生施設組合（一般会計）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taDAEl6XVVJw/pNwrzPRtAHEdtaFC68PKMmtitIcvA41PQbko4n5iNxlZ7H2/lP9/BNDx1k4Tb9jUvi2KLPgNA==" saltValue="/LdB4v0eZfP0LZosry52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8" t="s">
        <v>566</v>
      </c>
      <c r="D34" s="1248"/>
      <c r="E34" s="1249"/>
      <c r="F34" s="32">
        <v>17.88</v>
      </c>
      <c r="G34" s="33">
        <v>18.809999999999999</v>
      </c>
      <c r="H34" s="33">
        <v>19.68</v>
      </c>
      <c r="I34" s="33">
        <v>20.62</v>
      </c>
      <c r="J34" s="34">
        <v>21.73</v>
      </c>
      <c r="K34" s="22"/>
      <c r="L34" s="22"/>
      <c r="M34" s="22"/>
      <c r="N34" s="22"/>
      <c r="O34" s="22"/>
      <c r="P34" s="22"/>
    </row>
    <row r="35" spans="1:16" ht="39" customHeight="1" x14ac:dyDescent="0.15">
      <c r="A35" s="22"/>
      <c r="B35" s="35"/>
      <c r="C35" s="1242" t="s">
        <v>567</v>
      </c>
      <c r="D35" s="1243"/>
      <c r="E35" s="1244"/>
      <c r="F35" s="36">
        <v>6.03</v>
      </c>
      <c r="G35" s="37">
        <v>6.57</v>
      </c>
      <c r="H35" s="37">
        <v>5.94</v>
      </c>
      <c r="I35" s="37">
        <v>8.5399999999999991</v>
      </c>
      <c r="J35" s="38">
        <v>7.84</v>
      </c>
      <c r="K35" s="22"/>
      <c r="L35" s="22"/>
      <c r="M35" s="22"/>
      <c r="N35" s="22"/>
      <c r="O35" s="22"/>
      <c r="P35" s="22"/>
    </row>
    <row r="36" spans="1:16" ht="39" customHeight="1" x14ac:dyDescent="0.15">
      <c r="A36" s="22"/>
      <c r="B36" s="35"/>
      <c r="C36" s="1242" t="s">
        <v>568</v>
      </c>
      <c r="D36" s="1243"/>
      <c r="E36" s="1244"/>
      <c r="F36" s="36">
        <v>0.38</v>
      </c>
      <c r="G36" s="37">
        <v>0.91</v>
      </c>
      <c r="H36" s="37">
        <v>0.57999999999999996</v>
      </c>
      <c r="I36" s="37">
        <v>0.48</v>
      </c>
      <c r="J36" s="38">
        <v>3.54</v>
      </c>
      <c r="K36" s="22"/>
      <c r="L36" s="22"/>
      <c r="M36" s="22"/>
      <c r="N36" s="22"/>
      <c r="O36" s="22"/>
      <c r="P36" s="22"/>
    </row>
    <row r="37" spans="1:16" ht="39" customHeight="1" x14ac:dyDescent="0.15">
      <c r="A37" s="22"/>
      <c r="B37" s="35"/>
      <c r="C37" s="1242" t="s">
        <v>569</v>
      </c>
      <c r="D37" s="1243"/>
      <c r="E37" s="1244"/>
      <c r="F37" s="36">
        <v>1.44</v>
      </c>
      <c r="G37" s="37">
        <v>2.11</v>
      </c>
      <c r="H37" s="37">
        <v>4.24</v>
      </c>
      <c r="I37" s="37">
        <v>2.72</v>
      </c>
      <c r="J37" s="38">
        <v>2.12</v>
      </c>
      <c r="K37" s="22"/>
      <c r="L37" s="22"/>
      <c r="M37" s="22"/>
      <c r="N37" s="22"/>
      <c r="O37" s="22"/>
      <c r="P37" s="22"/>
    </row>
    <row r="38" spans="1:16" ht="39" customHeight="1" x14ac:dyDescent="0.15">
      <c r="A38" s="22"/>
      <c r="B38" s="35"/>
      <c r="C38" s="1242" t="s">
        <v>570</v>
      </c>
      <c r="D38" s="1243"/>
      <c r="E38" s="1244"/>
      <c r="F38" s="36">
        <v>0.78</v>
      </c>
      <c r="G38" s="37">
        <v>0</v>
      </c>
      <c r="H38" s="37">
        <v>0</v>
      </c>
      <c r="I38" s="37">
        <v>0.67</v>
      </c>
      <c r="J38" s="38">
        <v>0.86</v>
      </c>
      <c r="K38" s="22"/>
      <c r="L38" s="22"/>
      <c r="M38" s="22"/>
      <c r="N38" s="22"/>
      <c r="O38" s="22"/>
      <c r="P38" s="22"/>
    </row>
    <row r="39" spans="1:16" ht="39" customHeight="1" x14ac:dyDescent="0.15">
      <c r="A39" s="22"/>
      <c r="B39" s="35"/>
      <c r="C39" s="1242" t="s">
        <v>571</v>
      </c>
      <c r="D39" s="1243"/>
      <c r="E39" s="1244"/>
      <c r="F39" s="36">
        <v>0.96</v>
      </c>
      <c r="G39" s="37">
        <v>1.2</v>
      </c>
      <c r="H39" s="37">
        <v>1.34</v>
      </c>
      <c r="I39" s="37">
        <v>1.1399999999999999</v>
      </c>
      <c r="J39" s="38">
        <v>0.76</v>
      </c>
      <c r="K39" s="22"/>
      <c r="L39" s="22"/>
      <c r="M39" s="22"/>
      <c r="N39" s="22"/>
      <c r="O39" s="22"/>
      <c r="P39" s="22"/>
    </row>
    <row r="40" spans="1:16" ht="39" customHeight="1" x14ac:dyDescent="0.15">
      <c r="A40" s="22"/>
      <c r="B40" s="35"/>
      <c r="C40" s="1242" t="s">
        <v>572</v>
      </c>
      <c r="D40" s="1243"/>
      <c r="E40" s="1244"/>
      <c r="F40" s="36">
        <v>0.03</v>
      </c>
      <c r="G40" s="37">
        <v>0.08</v>
      </c>
      <c r="H40" s="37">
        <v>0.05</v>
      </c>
      <c r="I40" s="37">
        <v>0.04</v>
      </c>
      <c r="J40" s="38">
        <v>0.04</v>
      </c>
      <c r="K40" s="22"/>
      <c r="L40" s="22"/>
      <c r="M40" s="22"/>
      <c r="N40" s="22"/>
      <c r="O40" s="22"/>
      <c r="P40" s="22"/>
    </row>
    <row r="41" spans="1:16" ht="39" customHeight="1" x14ac:dyDescent="0.15">
      <c r="A41" s="22"/>
      <c r="B41" s="35"/>
      <c r="C41" s="1242" t="s">
        <v>573</v>
      </c>
      <c r="D41" s="1243"/>
      <c r="E41" s="1244"/>
      <c r="F41" s="36">
        <v>0.01</v>
      </c>
      <c r="G41" s="37">
        <v>0.02</v>
      </c>
      <c r="H41" s="37">
        <v>0.02</v>
      </c>
      <c r="I41" s="37">
        <v>0.01</v>
      </c>
      <c r="J41" s="38">
        <v>0.03</v>
      </c>
      <c r="K41" s="22"/>
      <c r="L41" s="22"/>
      <c r="M41" s="22"/>
      <c r="N41" s="22"/>
      <c r="O41" s="22"/>
      <c r="P41" s="22"/>
    </row>
    <row r="42" spans="1:16" ht="39" customHeight="1" x14ac:dyDescent="0.15">
      <c r="A42" s="22"/>
      <c r="B42" s="39"/>
      <c r="C42" s="1242" t="s">
        <v>574</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575</v>
      </c>
      <c r="D43" s="1246"/>
      <c r="E43" s="1247"/>
      <c r="F43" s="41">
        <v>0.1</v>
      </c>
      <c r="G43" s="42">
        <v>0.13</v>
      </c>
      <c r="H43" s="42">
        <v>0.04</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3qM9BfDgqtk5lTpQiQtOeg1sCeIgidFaFfJYvADHl8UZyQnM+TB7ZApTs+/mFnDBuLKk8OY7DDEcl0rDJTmag==" saltValue="jt5UDbrrv9OFDdM2oBcI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2183</v>
      </c>
      <c r="L45" s="60">
        <v>2227</v>
      </c>
      <c r="M45" s="60">
        <v>2271</v>
      </c>
      <c r="N45" s="60">
        <v>2110</v>
      </c>
      <c r="O45" s="61">
        <v>1961</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15</v>
      </c>
      <c r="F48" s="1252"/>
      <c r="G48" s="1252"/>
      <c r="H48" s="1252"/>
      <c r="I48" s="1252"/>
      <c r="J48" s="1253"/>
      <c r="K48" s="63">
        <v>827</v>
      </c>
      <c r="L48" s="64">
        <v>812</v>
      </c>
      <c r="M48" s="64">
        <v>800</v>
      </c>
      <c r="N48" s="64">
        <v>802</v>
      </c>
      <c r="O48" s="65">
        <v>810</v>
      </c>
      <c r="P48" s="48"/>
      <c r="Q48" s="48"/>
      <c r="R48" s="48"/>
      <c r="S48" s="48"/>
      <c r="T48" s="48"/>
      <c r="U48" s="48"/>
    </row>
    <row r="49" spans="1:21" ht="30.75" customHeight="1" x14ac:dyDescent="0.15">
      <c r="A49" s="48"/>
      <c r="B49" s="1270"/>
      <c r="C49" s="1271"/>
      <c r="D49" s="62"/>
      <c r="E49" s="1252" t="s">
        <v>16</v>
      </c>
      <c r="F49" s="1252"/>
      <c r="G49" s="1252"/>
      <c r="H49" s="1252"/>
      <c r="I49" s="1252"/>
      <c r="J49" s="1253"/>
      <c r="K49" s="63">
        <v>108</v>
      </c>
      <c r="L49" s="64">
        <v>92</v>
      </c>
      <c r="M49" s="64">
        <v>42</v>
      </c>
      <c r="N49" s="64">
        <v>45</v>
      </c>
      <c r="O49" s="65">
        <v>32</v>
      </c>
      <c r="P49" s="48"/>
      <c r="Q49" s="48"/>
      <c r="R49" s="48"/>
      <c r="S49" s="48"/>
      <c r="T49" s="48"/>
      <c r="U49" s="48"/>
    </row>
    <row r="50" spans="1:21" ht="30.75" customHeight="1" x14ac:dyDescent="0.15">
      <c r="A50" s="48"/>
      <c r="B50" s="1270"/>
      <c r="C50" s="1271"/>
      <c r="D50" s="62"/>
      <c r="E50" s="1252" t="s">
        <v>17</v>
      </c>
      <c r="F50" s="1252"/>
      <c r="G50" s="1252"/>
      <c r="H50" s="1252"/>
      <c r="I50" s="1252"/>
      <c r="J50" s="1253"/>
      <c r="K50" s="63">
        <v>58</v>
      </c>
      <c r="L50" s="64">
        <v>122</v>
      </c>
      <c r="M50" s="64">
        <v>50</v>
      </c>
      <c r="N50" s="64">
        <v>37</v>
      </c>
      <c r="O50" s="65">
        <v>42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2340</v>
      </c>
      <c r="L52" s="64">
        <v>2364</v>
      </c>
      <c r="M52" s="64">
        <v>2383</v>
      </c>
      <c r="N52" s="64">
        <v>2250</v>
      </c>
      <c r="O52" s="65">
        <v>2141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836</v>
      </c>
      <c r="L53" s="69">
        <v>889</v>
      </c>
      <c r="M53" s="69">
        <v>780</v>
      </c>
      <c r="N53" s="69">
        <v>744</v>
      </c>
      <c r="O53" s="70">
        <v>704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607</v>
      </c>
      <c r="L57" s="84" t="s">
        <v>607</v>
      </c>
      <c r="M57" s="84" t="s">
        <v>607</v>
      </c>
      <c r="N57" s="84" t="s">
        <v>607</v>
      </c>
      <c r="O57" s="85" t="s">
        <v>607</v>
      </c>
    </row>
    <row r="58" spans="1:21" ht="31.5" customHeight="1" thickBot="1" x14ac:dyDescent="0.2">
      <c r="B58" s="1260"/>
      <c r="C58" s="1261"/>
      <c r="D58" s="1265" t="s">
        <v>27</v>
      </c>
      <c r="E58" s="1266"/>
      <c r="F58" s="1266"/>
      <c r="G58" s="1266"/>
      <c r="H58" s="1266"/>
      <c r="I58" s="1266"/>
      <c r="J58" s="1267"/>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3t2M1WngAN27rboYuR+s74Bl1QzvMpkjCsPyJkXll67ns6Z7nDzgDm81k0VPCjjjN1rZOjVch0w491MumA7CA==" saltValue="ZeXCcGFVQdyo3NTYt6QZ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8" t="s">
        <v>30</v>
      </c>
      <c r="C41" s="1289"/>
      <c r="D41" s="102"/>
      <c r="E41" s="1290" t="s">
        <v>31</v>
      </c>
      <c r="F41" s="1290"/>
      <c r="G41" s="1290"/>
      <c r="H41" s="1291"/>
      <c r="I41" s="103">
        <v>21678</v>
      </c>
      <c r="J41" s="104">
        <v>21020</v>
      </c>
      <c r="K41" s="104">
        <v>20102</v>
      </c>
      <c r="L41" s="104">
        <v>20507</v>
      </c>
      <c r="M41" s="105">
        <v>20332</v>
      </c>
    </row>
    <row r="42" spans="2:13" ht="27.75" customHeight="1" x14ac:dyDescent="0.15">
      <c r="B42" s="1278"/>
      <c r="C42" s="1279"/>
      <c r="D42" s="106"/>
      <c r="E42" s="1282" t="s">
        <v>32</v>
      </c>
      <c r="F42" s="1282"/>
      <c r="G42" s="1282"/>
      <c r="H42" s="1283"/>
      <c r="I42" s="107">
        <v>1073</v>
      </c>
      <c r="J42" s="108">
        <v>874</v>
      </c>
      <c r="K42" s="108">
        <v>827</v>
      </c>
      <c r="L42" s="108">
        <v>780</v>
      </c>
      <c r="M42" s="109">
        <v>662</v>
      </c>
    </row>
    <row r="43" spans="2:13" ht="27.75" customHeight="1" x14ac:dyDescent="0.15">
      <c r="B43" s="1278"/>
      <c r="C43" s="1279"/>
      <c r="D43" s="106"/>
      <c r="E43" s="1282" t="s">
        <v>33</v>
      </c>
      <c r="F43" s="1282"/>
      <c r="G43" s="1282"/>
      <c r="H43" s="1283"/>
      <c r="I43" s="107">
        <v>12603</v>
      </c>
      <c r="J43" s="108">
        <v>13447</v>
      </c>
      <c r="K43" s="108">
        <v>13603</v>
      </c>
      <c r="L43" s="108">
        <v>13971</v>
      </c>
      <c r="M43" s="109">
        <v>13912</v>
      </c>
    </row>
    <row r="44" spans="2:13" ht="27.75" customHeight="1" x14ac:dyDescent="0.15">
      <c r="B44" s="1278"/>
      <c r="C44" s="1279"/>
      <c r="D44" s="106"/>
      <c r="E44" s="1282" t="s">
        <v>34</v>
      </c>
      <c r="F44" s="1282"/>
      <c r="G44" s="1282"/>
      <c r="H44" s="1283"/>
      <c r="I44" s="107">
        <v>420</v>
      </c>
      <c r="J44" s="108">
        <v>286</v>
      </c>
      <c r="K44" s="108">
        <v>248</v>
      </c>
      <c r="L44" s="108">
        <v>210</v>
      </c>
      <c r="M44" s="109">
        <v>181</v>
      </c>
    </row>
    <row r="45" spans="2:13" ht="27.75" customHeight="1" x14ac:dyDescent="0.15">
      <c r="B45" s="1278"/>
      <c r="C45" s="1279"/>
      <c r="D45" s="106"/>
      <c r="E45" s="1282" t="s">
        <v>35</v>
      </c>
      <c r="F45" s="1282"/>
      <c r="G45" s="1282"/>
      <c r="H45" s="1283"/>
      <c r="I45" s="107">
        <v>971</v>
      </c>
      <c r="J45" s="108">
        <v>837</v>
      </c>
      <c r="K45" s="108">
        <v>911</v>
      </c>
      <c r="L45" s="108">
        <v>706</v>
      </c>
      <c r="M45" s="109">
        <v>716</v>
      </c>
    </row>
    <row r="46" spans="2:13" ht="27.75" customHeight="1" x14ac:dyDescent="0.15">
      <c r="B46" s="1278"/>
      <c r="C46" s="1279"/>
      <c r="D46" s="110"/>
      <c r="E46" s="1282" t="s">
        <v>36</v>
      </c>
      <c r="F46" s="1282"/>
      <c r="G46" s="1282"/>
      <c r="H46" s="1283"/>
      <c r="I46" s="107" t="s">
        <v>514</v>
      </c>
      <c r="J46" s="108" t="s">
        <v>514</v>
      </c>
      <c r="K46" s="108" t="s">
        <v>514</v>
      </c>
      <c r="L46" s="108" t="s">
        <v>514</v>
      </c>
      <c r="M46" s="109" t="s">
        <v>514</v>
      </c>
    </row>
    <row r="47" spans="2:13" ht="27.75" customHeight="1" x14ac:dyDescent="0.15">
      <c r="B47" s="1278"/>
      <c r="C47" s="1279"/>
      <c r="D47" s="111"/>
      <c r="E47" s="1292" t="s">
        <v>37</v>
      </c>
      <c r="F47" s="1293"/>
      <c r="G47" s="1293"/>
      <c r="H47" s="1294"/>
      <c r="I47" s="107" t="s">
        <v>514</v>
      </c>
      <c r="J47" s="108" t="s">
        <v>514</v>
      </c>
      <c r="K47" s="108" t="s">
        <v>514</v>
      </c>
      <c r="L47" s="108" t="s">
        <v>514</v>
      </c>
      <c r="M47" s="109" t="s">
        <v>514</v>
      </c>
    </row>
    <row r="48" spans="2:13" ht="27.75" customHeight="1" x14ac:dyDescent="0.15">
      <c r="B48" s="1278"/>
      <c r="C48" s="1279"/>
      <c r="D48" s="106"/>
      <c r="E48" s="1282" t="s">
        <v>38</v>
      </c>
      <c r="F48" s="1282"/>
      <c r="G48" s="1282"/>
      <c r="H48" s="1283"/>
      <c r="I48" s="107" t="s">
        <v>514</v>
      </c>
      <c r="J48" s="108" t="s">
        <v>514</v>
      </c>
      <c r="K48" s="108" t="s">
        <v>514</v>
      </c>
      <c r="L48" s="108" t="s">
        <v>514</v>
      </c>
      <c r="M48" s="109" t="s">
        <v>514</v>
      </c>
    </row>
    <row r="49" spans="2:13" ht="27.75" customHeight="1" x14ac:dyDescent="0.15">
      <c r="B49" s="1280"/>
      <c r="C49" s="1281"/>
      <c r="D49" s="106"/>
      <c r="E49" s="1282" t="s">
        <v>39</v>
      </c>
      <c r="F49" s="1282"/>
      <c r="G49" s="1282"/>
      <c r="H49" s="1283"/>
      <c r="I49" s="107" t="s">
        <v>514</v>
      </c>
      <c r="J49" s="108" t="s">
        <v>514</v>
      </c>
      <c r="K49" s="108" t="s">
        <v>514</v>
      </c>
      <c r="L49" s="108" t="s">
        <v>514</v>
      </c>
      <c r="M49" s="109" t="s">
        <v>514</v>
      </c>
    </row>
    <row r="50" spans="2:13" ht="27.75" customHeight="1" x14ac:dyDescent="0.15">
      <c r="B50" s="1276" t="s">
        <v>40</v>
      </c>
      <c r="C50" s="1277"/>
      <c r="D50" s="112"/>
      <c r="E50" s="1282" t="s">
        <v>41</v>
      </c>
      <c r="F50" s="1282"/>
      <c r="G50" s="1282"/>
      <c r="H50" s="1283"/>
      <c r="I50" s="107">
        <v>9906</v>
      </c>
      <c r="J50" s="108">
        <v>9711</v>
      </c>
      <c r="K50" s="108">
        <v>9914</v>
      </c>
      <c r="L50" s="108">
        <v>9161</v>
      </c>
      <c r="M50" s="109">
        <v>9427</v>
      </c>
    </row>
    <row r="51" spans="2:13" ht="27.75" customHeight="1" x14ac:dyDescent="0.15">
      <c r="B51" s="1278"/>
      <c r="C51" s="1279"/>
      <c r="D51" s="106"/>
      <c r="E51" s="1282" t="s">
        <v>42</v>
      </c>
      <c r="F51" s="1282"/>
      <c r="G51" s="1282"/>
      <c r="H51" s="1283"/>
      <c r="I51" s="107">
        <v>659</v>
      </c>
      <c r="J51" s="108">
        <v>606</v>
      </c>
      <c r="K51" s="108">
        <v>408</v>
      </c>
      <c r="L51" s="108">
        <v>369</v>
      </c>
      <c r="M51" s="109">
        <v>293</v>
      </c>
    </row>
    <row r="52" spans="2:13" ht="27.75" customHeight="1" x14ac:dyDescent="0.15">
      <c r="B52" s="1280"/>
      <c r="C52" s="1281"/>
      <c r="D52" s="106"/>
      <c r="E52" s="1282" t="s">
        <v>43</v>
      </c>
      <c r="F52" s="1282"/>
      <c r="G52" s="1282"/>
      <c r="H52" s="1283"/>
      <c r="I52" s="107">
        <v>24552</v>
      </c>
      <c r="J52" s="108">
        <v>23896</v>
      </c>
      <c r="K52" s="108">
        <v>22881</v>
      </c>
      <c r="L52" s="108">
        <v>22819</v>
      </c>
      <c r="M52" s="109">
        <v>22203</v>
      </c>
    </row>
    <row r="53" spans="2:13" ht="27.75" customHeight="1" thickBot="1" x14ac:dyDescent="0.2">
      <c r="B53" s="1284" t="s">
        <v>44</v>
      </c>
      <c r="C53" s="1285"/>
      <c r="D53" s="113"/>
      <c r="E53" s="1286" t="s">
        <v>45</v>
      </c>
      <c r="F53" s="1286"/>
      <c r="G53" s="1286"/>
      <c r="H53" s="1287"/>
      <c r="I53" s="114">
        <v>1628</v>
      </c>
      <c r="J53" s="115">
        <v>2250</v>
      </c>
      <c r="K53" s="115">
        <v>2488</v>
      </c>
      <c r="L53" s="115">
        <v>3825</v>
      </c>
      <c r="M53" s="116">
        <v>3880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QNGlWQBaSV3FuUfG4piMXIh+7iJn4fcMYZGNY2S5NRWO+/jAzptsx6qzu/Gs1lY9ZX2ACOSPthBciu/FG9Drg==" saltValue="Kvhv6Juwq5u21AoqgiBN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3" t="s">
        <v>48</v>
      </c>
      <c r="D55" s="1303"/>
      <c r="E55" s="1304"/>
      <c r="F55" s="128">
        <v>7479</v>
      </c>
      <c r="G55" s="128">
        <v>6266</v>
      </c>
      <c r="H55" s="129">
        <v>6305</v>
      </c>
    </row>
    <row r="56" spans="2:8" ht="52.5" customHeight="1" x14ac:dyDescent="0.15">
      <c r="B56" s="130"/>
      <c r="C56" s="1305" t="s">
        <v>49</v>
      </c>
      <c r="D56" s="1305"/>
      <c r="E56" s="1306"/>
      <c r="F56" s="131">
        <v>110</v>
      </c>
      <c r="G56" s="131">
        <v>111</v>
      </c>
      <c r="H56" s="132">
        <v>111</v>
      </c>
    </row>
    <row r="57" spans="2:8" ht="53.25" customHeight="1" x14ac:dyDescent="0.15">
      <c r="B57" s="130"/>
      <c r="C57" s="1307" t="s">
        <v>50</v>
      </c>
      <c r="D57" s="1307"/>
      <c r="E57" s="1308"/>
      <c r="F57" s="133">
        <v>4049</v>
      </c>
      <c r="G57" s="133">
        <v>4088</v>
      </c>
      <c r="H57" s="134">
        <v>4136</v>
      </c>
    </row>
    <row r="58" spans="2:8" ht="45.75" customHeight="1" x14ac:dyDescent="0.15">
      <c r="B58" s="135"/>
      <c r="C58" s="1295" t="s">
        <v>601</v>
      </c>
      <c r="D58" s="1296"/>
      <c r="E58" s="1297"/>
      <c r="F58" s="136">
        <v>2444</v>
      </c>
      <c r="G58" s="136">
        <v>2444</v>
      </c>
      <c r="H58" s="137">
        <v>2444</v>
      </c>
    </row>
    <row r="59" spans="2:8" ht="45.75" customHeight="1" x14ac:dyDescent="0.15">
      <c r="B59" s="135"/>
      <c r="C59" s="1295" t="s">
        <v>602</v>
      </c>
      <c r="D59" s="1296"/>
      <c r="E59" s="1297"/>
      <c r="F59" s="136">
        <v>890</v>
      </c>
      <c r="G59" s="136">
        <v>890</v>
      </c>
      <c r="H59" s="137">
        <v>891</v>
      </c>
    </row>
    <row r="60" spans="2:8" ht="45.75" customHeight="1" x14ac:dyDescent="0.15">
      <c r="B60" s="135"/>
      <c r="C60" s="1295" t="s">
        <v>603</v>
      </c>
      <c r="D60" s="1296"/>
      <c r="E60" s="1297"/>
      <c r="F60" s="136">
        <v>353</v>
      </c>
      <c r="G60" s="136">
        <v>353</v>
      </c>
      <c r="H60" s="137">
        <v>354</v>
      </c>
    </row>
    <row r="61" spans="2:8" ht="45.75" customHeight="1" x14ac:dyDescent="0.15">
      <c r="B61" s="135"/>
      <c r="C61" s="1295" t="s">
        <v>604</v>
      </c>
      <c r="D61" s="1296"/>
      <c r="E61" s="1297"/>
      <c r="F61" s="136">
        <v>139</v>
      </c>
      <c r="G61" s="136">
        <v>139</v>
      </c>
      <c r="H61" s="137">
        <v>139</v>
      </c>
    </row>
    <row r="62" spans="2:8" ht="45.75" customHeight="1" thickBot="1" x14ac:dyDescent="0.2">
      <c r="B62" s="138"/>
      <c r="C62" s="1298" t="s">
        <v>605</v>
      </c>
      <c r="D62" s="1299"/>
      <c r="E62" s="1300"/>
      <c r="F62" s="139">
        <v>28</v>
      </c>
      <c r="G62" s="139">
        <v>68</v>
      </c>
      <c r="H62" s="140">
        <v>114</v>
      </c>
    </row>
    <row r="63" spans="2:8" ht="52.5" customHeight="1" thickBot="1" x14ac:dyDescent="0.2">
      <c r="B63" s="141"/>
      <c r="C63" s="1301" t="s">
        <v>51</v>
      </c>
      <c r="D63" s="1301"/>
      <c r="E63" s="1302"/>
      <c r="F63" s="142">
        <v>11638</v>
      </c>
      <c r="G63" s="142">
        <v>10465</v>
      </c>
      <c r="H63" s="143">
        <v>10552</v>
      </c>
    </row>
    <row r="64" spans="2:8" ht="15" customHeight="1" x14ac:dyDescent="0.15"/>
  </sheetData>
  <sheetProtection algorithmName="SHA-512" hashValue="QFcumtSBUoVo1pSw2MM0seyw4r3IOdWp7v1GKU1j8bTzqRCxoR0sCbZ/+KILcYJoqEaq05DPiPyoWU5d0FzYdw==" saltValue="onCGvLYau9Ye0+8dTM2L2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BF61" sqref="BF6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556</v>
      </c>
      <c r="BQ50" s="1313"/>
      <c r="BR50" s="1313"/>
      <c r="BS50" s="1313"/>
      <c r="BT50" s="1313"/>
      <c r="BU50" s="1313"/>
      <c r="BV50" s="1313"/>
      <c r="BW50" s="1313"/>
      <c r="BX50" s="1313" t="s">
        <v>557</v>
      </c>
      <c r="BY50" s="1313"/>
      <c r="BZ50" s="1313"/>
      <c r="CA50" s="1313"/>
      <c r="CB50" s="1313"/>
      <c r="CC50" s="1313"/>
      <c r="CD50" s="1313"/>
      <c r="CE50" s="1313"/>
      <c r="CF50" s="1313" t="s">
        <v>558</v>
      </c>
      <c r="CG50" s="1313"/>
      <c r="CH50" s="1313"/>
      <c r="CI50" s="1313"/>
      <c r="CJ50" s="1313"/>
      <c r="CK50" s="1313"/>
      <c r="CL50" s="1313"/>
      <c r="CM50" s="1313"/>
      <c r="CN50" s="1313" t="s">
        <v>559</v>
      </c>
      <c r="CO50" s="1313"/>
      <c r="CP50" s="1313"/>
      <c r="CQ50" s="1313"/>
      <c r="CR50" s="1313"/>
      <c r="CS50" s="1313"/>
      <c r="CT50" s="1313"/>
      <c r="CU50" s="1313"/>
      <c r="CV50" s="1313" t="s">
        <v>560</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612</v>
      </c>
      <c r="AO51" s="1315"/>
      <c r="AP51" s="1315"/>
      <c r="AQ51" s="1315"/>
      <c r="AR51" s="1315"/>
      <c r="AS51" s="1315"/>
      <c r="AT51" s="1315"/>
      <c r="AU51" s="1315"/>
      <c r="AV51" s="1315"/>
      <c r="AW51" s="1315"/>
      <c r="AX51" s="1315"/>
      <c r="AY51" s="1315"/>
      <c r="AZ51" s="1315"/>
      <c r="BA51" s="1315"/>
      <c r="BB51" s="1315" t="s">
        <v>613</v>
      </c>
      <c r="BC51" s="1315"/>
      <c r="BD51" s="1315"/>
      <c r="BE51" s="1315"/>
      <c r="BF51" s="1315"/>
      <c r="BG51" s="1315"/>
      <c r="BH51" s="1315"/>
      <c r="BI51" s="1315"/>
      <c r="BJ51" s="1315"/>
      <c r="BK51" s="1315"/>
      <c r="BL51" s="1315"/>
      <c r="BM51" s="1315"/>
      <c r="BN51" s="1315"/>
      <c r="BO51" s="1315"/>
      <c r="BP51" s="1314">
        <v>15.4</v>
      </c>
      <c r="BQ51" s="1314"/>
      <c r="BR51" s="1314"/>
      <c r="BS51" s="1314"/>
      <c r="BT51" s="1314"/>
      <c r="BU51" s="1314"/>
      <c r="BV51" s="1314"/>
      <c r="BW51" s="1314"/>
      <c r="BX51" s="1314">
        <v>21.7</v>
      </c>
      <c r="BY51" s="1314"/>
      <c r="BZ51" s="1314"/>
      <c r="CA51" s="1314"/>
      <c r="CB51" s="1314"/>
      <c r="CC51" s="1314"/>
      <c r="CD51" s="1314"/>
      <c r="CE51" s="1314"/>
      <c r="CF51" s="1314">
        <v>24.5</v>
      </c>
      <c r="CG51" s="1314"/>
      <c r="CH51" s="1314"/>
      <c r="CI51" s="1314"/>
      <c r="CJ51" s="1314"/>
      <c r="CK51" s="1314"/>
      <c r="CL51" s="1314"/>
      <c r="CM51" s="1314"/>
      <c r="CN51" s="1314">
        <v>37.5</v>
      </c>
      <c r="CO51" s="1314"/>
      <c r="CP51" s="1314"/>
      <c r="CQ51" s="1314"/>
      <c r="CR51" s="1314"/>
      <c r="CS51" s="1314"/>
      <c r="CT51" s="1314"/>
      <c r="CU51" s="1314"/>
      <c r="CV51" s="1314">
        <v>38.799999999999997</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614</v>
      </c>
      <c r="BC53" s="1315"/>
      <c r="BD53" s="1315"/>
      <c r="BE53" s="1315"/>
      <c r="BF53" s="1315"/>
      <c r="BG53" s="1315"/>
      <c r="BH53" s="1315"/>
      <c r="BI53" s="1315"/>
      <c r="BJ53" s="1315"/>
      <c r="BK53" s="1315"/>
      <c r="BL53" s="1315"/>
      <c r="BM53" s="1315"/>
      <c r="BN53" s="1315"/>
      <c r="BO53" s="1315"/>
      <c r="BP53" s="1314">
        <v>58.4</v>
      </c>
      <c r="BQ53" s="1314"/>
      <c r="BR53" s="1314"/>
      <c r="BS53" s="1314"/>
      <c r="BT53" s="1314"/>
      <c r="BU53" s="1314"/>
      <c r="BV53" s="1314"/>
      <c r="BW53" s="1314"/>
      <c r="BX53" s="1314">
        <v>60.2</v>
      </c>
      <c r="BY53" s="1314"/>
      <c r="BZ53" s="1314"/>
      <c r="CA53" s="1314"/>
      <c r="CB53" s="1314"/>
      <c r="CC53" s="1314"/>
      <c r="CD53" s="1314"/>
      <c r="CE53" s="1314"/>
      <c r="CF53" s="1314">
        <v>61.5</v>
      </c>
      <c r="CG53" s="1314"/>
      <c r="CH53" s="1314"/>
      <c r="CI53" s="1314"/>
      <c r="CJ53" s="1314"/>
      <c r="CK53" s="1314"/>
      <c r="CL53" s="1314"/>
      <c r="CM53" s="1314"/>
      <c r="CN53" s="1314">
        <v>61.5</v>
      </c>
      <c r="CO53" s="1314"/>
      <c r="CP53" s="1314"/>
      <c r="CQ53" s="1314"/>
      <c r="CR53" s="1314"/>
      <c r="CS53" s="1314"/>
      <c r="CT53" s="1314"/>
      <c r="CU53" s="1314"/>
      <c r="CV53" s="1314">
        <v>62.9</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615</v>
      </c>
      <c r="AO55" s="1313"/>
      <c r="AP55" s="1313"/>
      <c r="AQ55" s="1313"/>
      <c r="AR55" s="1313"/>
      <c r="AS55" s="1313"/>
      <c r="AT55" s="1313"/>
      <c r="AU55" s="1313"/>
      <c r="AV55" s="1313"/>
      <c r="AW55" s="1313"/>
      <c r="AX55" s="1313"/>
      <c r="AY55" s="1313"/>
      <c r="AZ55" s="1313"/>
      <c r="BA55" s="1313"/>
      <c r="BB55" s="1315" t="s">
        <v>613</v>
      </c>
      <c r="BC55" s="1315"/>
      <c r="BD55" s="1315"/>
      <c r="BE55" s="1315"/>
      <c r="BF55" s="1315"/>
      <c r="BG55" s="1315"/>
      <c r="BH55" s="1315"/>
      <c r="BI55" s="1315"/>
      <c r="BJ55" s="1315"/>
      <c r="BK55" s="1315"/>
      <c r="BL55" s="1315"/>
      <c r="BM55" s="1315"/>
      <c r="BN55" s="1315"/>
      <c r="BO55" s="1315"/>
      <c r="BP55" s="1314">
        <v>58.5</v>
      </c>
      <c r="BQ55" s="1314"/>
      <c r="BR55" s="1314"/>
      <c r="BS55" s="1314"/>
      <c r="BT55" s="1314"/>
      <c r="BU55" s="1314"/>
      <c r="BV55" s="1314"/>
      <c r="BW55" s="1314"/>
      <c r="BX55" s="1314">
        <v>54.6</v>
      </c>
      <c r="BY55" s="1314"/>
      <c r="BZ55" s="1314"/>
      <c r="CA55" s="1314"/>
      <c r="CB55" s="1314"/>
      <c r="CC55" s="1314"/>
      <c r="CD55" s="1314"/>
      <c r="CE55" s="1314"/>
      <c r="CF55" s="1314">
        <v>53.2</v>
      </c>
      <c r="CG55" s="1314"/>
      <c r="CH55" s="1314"/>
      <c r="CI55" s="1314"/>
      <c r="CJ55" s="1314"/>
      <c r="CK55" s="1314"/>
      <c r="CL55" s="1314"/>
      <c r="CM55" s="1314"/>
      <c r="CN55" s="1314">
        <v>47.9</v>
      </c>
      <c r="CO55" s="1314"/>
      <c r="CP55" s="1314"/>
      <c r="CQ55" s="1314"/>
      <c r="CR55" s="1314"/>
      <c r="CS55" s="1314"/>
      <c r="CT55" s="1314"/>
      <c r="CU55" s="1314"/>
      <c r="CV55" s="1314">
        <v>49</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614</v>
      </c>
      <c r="BC57" s="1315"/>
      <c r="BD57" s="1315"/>
      <c r="BE57" s="1315"/>
      <c r="BF57" s="1315"/>
      <c r="BG57" s="1315"/>
      <c r="BH57" s="1315"/>
      <c r="BI57" s="1315"/>
      <c r="BJ57" s="1315"/>
      <c r="BK57" s="1315"/>
      <c r="BL57" s="1315"/>
      <c r="BM57" s="1315"/>
      <c r="BN57" s="1315"/>
      <c r="BO57" s="1315"/>
      <c r="BP57" s="1314">
        <v>52.9</v>
      </c>
      <c r="BQ57" s="1314"/>
      <c r="BR57" s="1314"/>
      <c r="BS57" s="1314"/>
      <c r="BT57" s="1314"/>
      <c r="BU57" s="1314"/>
      <c r="BV57" s="1314"/>
      <c r="BW57" s="1314"/>
      <c r="BX57" s="1314">
        <v>58.3</v>
      </c>
      <c r="BY57" s="1314"/>
      <c r="BZ57" s="1314"/>
      <c r="CA57" s="1314"/>
      <c r="CB57" s="1314"/>
      <c r="CC57" s="1314"/>
      <c r="CD57" s="1314"/>
      <c r="CE57" s="1314"/>
      <c r="CF57" s="1314">
        <v>59.6</v>
      </c>
      <c r="CG57" s="1314"/>
      <c r="CH57" s="1314"/>
      <c r="CI57" s="1314"/>
      <c r="CJ57" s="1314"/>
      <c r="CK57" s="1314"/>
      <c r="CL57" s="1314"/>
      <c r="CM57" s="1314"/>
      <c r="CN57" s="1314">
        <v>60.7</v>
      </c>
      <c r="CO57" s="1314"/>
      <c r="CP57" s="1314"/>
      <c r="CQ57" s="1314"/>
      <c r="CR57" s="1314"/>
      <c r="CS57" s="1314"/>
      <c r="CT57" s="1314"/>
      <c r="CU57" s="1314"/>
      <c r="CV57" s="1314">
        <v>62</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556</v>
      </c>
      <c r="BQ72" s="1313"/>
      <c r="BR72" s="1313"/>
      <c r="BS72" s="1313"/>
      <c r="BT72" s="1313"/>
      <c r="BU72" s="1313"/>
      <c r="BV72" s="1313"/>
      <c r="BW72" s="1313"/>
      <c r="BX72" s="1313" t="s">
        <v>557</v>
      </c>
      <c r="BY72" s="1313"/>
      <c r="BZ72" s="1313"/>
      <c r="CA72" s="1313"/>
      <c r="CB72" s="1313"/>
      <c r="CC72" s="1313"/>
      <c r="CD72" s="1313"/>
      <c r="CE72" s="1313"/>
      <c r="CF72" s="1313" t="s">
        <v>558</v>
      </c>
      <c r="CG72" s="1313"/>
      <c r="CH72" s="1313"/>
      <c r="CI72" s="1313"/>
      <c r="CJ72" s="1313"/>
      <c r="CK72" s="1313"/>
      <c r="CL72" s="1313"/>
      <c r="CM72" s="1313"/>
      <c r="CN72" s="1313" t="s">
        <v>559</v>
      </c>
      <c r="CO72" s="1313"/>
      <c r="CP72" s="1313"/>
      <c r="CQ72" s="1313"/>
      <c r="CR72" s="1313"/>
      <c r="CS72" s="1313"/>
      <c r="CT72" s="1313"/>
      <c r="CU72" s="1313"/>
      <c r="CV72" s="1313" t="s">
        <v>560</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612</v>
      </c>
      <c r="AO73" s="1315"/>
      <c r="AP73" s="1315"/>
      <c r="AQ73" s="1315"/>
      <c r="AR73" s="1315"/>
      <c r="AS73" s="1315"/>
      <c r="AT73" s="1315"/>
      <c r="AU73" s="1315"/>
      <c r="AV73" s="1315"/>
      <c r="AW73" s="1315"/>
      <c r="AX73" s="1315"/>
      <c r="AY73" s="1315"/>
      <c r="AZ73" s="1315"/>
      <c r="BA73" s="1315"/>
      <c r="BB73" s="1315" t="s">
        <v>613</v>
      </c>
      <c r="BC73" s="1315"/>
      <c r="BD73" s="1315"/>
      <c r="BE73" s="1315"/>
      <c r="BF73" s="1315"/>
      <c r="BG73" s="1315"/>
      <c r="BH73" s="1315"/>
      <c r="BI73" s="1315"/>
      <c r="BJ73" s="1315"/>
      <c r="BK73" s="1315"/>
      <c r="BL73" s="1315"/>
      <c r="BM73" s="1315"/>
      <c r="BN73" s="1315"/>
      <c r="BO73" s="1315"/>
      <c r="BP73" s="1314">
        <v>15.4</v>
      </c>
      <c r="BQ73" s="1314"/>
      <c r="BR73" s="1314"/>
      <c r="BS73" s="1314"/>
      <c r="BT73" s="1314"/>
      <c r="BU73" s="1314"/>
      <c r="BV73" s="1314"/>
      <c r="BW73" s="1314"/>
      <c r="BX73" s="1314">
        <v>21.7</v>
      </c>
      <c r="BY73" s="1314"/>
      <c r="BZ73" s="1314"/>
      <c r="CA73" s="1314"/>
      <c r="CB73" s="1314"/>
      <c r="CC73" s="1314"/>
      <c r="CD73" s="1314"/>
      <c r="CE73" s="1314"/>
      <c r="CF73" s="1314">
        <v>24.5</v>
      </c>
      <c r="CG73" s="1314"/>
      <c r="CH73" s="1314"/>
      <c r="CI73" s="1314"/>
      <c r="CJ73" s="1314"/>
      <c r="CK73" s="1314"/>
      <c r="CL73" s="1314"/>
      <c r="CM73" s="1314"/>
      <c r="CN73" s="1314">
        <v>37.5</v>
      </c>
      <c r="CO73" s="1314"/>
      <c r="CP73" s="1314"/>
      <c r="CQ73" s="1314"/>
      <c r="CR73" s="1314"/>
      <c r="CS73" s="1314"/>
      <c r="CT73" s="1314"/>
      <c r="CU73" s="1314"/>
      <c r="CV73" s="1314">
        <v>38.799999999999997</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617</v>
      </c>
      <c r="BC75" s="1315"/>
      <c r="BD75" s="1315"/>
      <c r="BE75" s="1315"/>
      <c r="BF75" s="1315"/>
      <c r="BG75" s="1315"/>
      <c r="BH75" s="1315"/>
      <c r="BI75" s="1315"/>
      <c r="BJ75" s="1315"/>
      <c r="BK75" s="1315"/>
      <c r="BL75" s="1315"/>
      <c r="BM75" s="1315"/>
      <c r="BN75" s="1315"/>
      <c r="BO75" s="1315"/>
      <c r="BP75" s="1314">
        <v>8.1</v>
      </c>
      <c r="BQ75" s="1314"/>
      <c r="BR75" s="1314"/>
      <c r="BS75" s="1314"/>
      <c r="BT75" s="1314"/>
      <c r="BU75" s="1314"/>
      <c r="BV75" s="1314"/>
      <c r="BW75" s="1314"/>
      <c r="BX75" s="1314">
        <v>8</v>
      </c>
      <c r="BY75" s="1314"/>
      <c r="BZ75" s="1314"/>
      <c r="CA75" s="1314"/>
      <c r="CB75" s="1314"/>
      <c r="CC75" s="1314"/>
      <c r="CD75" s="1314"/>
      <c r="CE75" s="1314"/>
      <c r="CF75" s="1314">
        <v>8</v>
      </c>
      <c r="CG75" s="1314"/>
      <c r="CH75" s="1314"/>
      <c r="CI75" s="1314"/>
      <c r="CJ75" s="1314"/>
      <c r="CK75" s="1314"/>
      <c r="CL75" s="1314"/>
      <c r="CM75" s="1314"/>
      <c r="CN75" s="1314">
        <v>7.8</v>
      </c>
      <c r="CO75" s="1314"/>
      <c r="CP75" s="1314"/>
      <c r="CQ75" s="1314"/>
      <c r="CR75" s="1314"/>
      <c r="CS75" s="1314"/>
      <c r="CT75" s="1314"/>
      <c r="CU75" s="1314"/>
      <c r="CV75" s="1314">
        <v>7.3</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615</v>
      </c>
      <c r="AO77" s="1313"/>
      <c r="AP77" s="1313"/>
      <c r="AQ77" s="1313"/>
      <c r="AR77" s="1313"/>
      <c r="AS77" s="1313"/>
      <c r="AT77" s="1313"/>
      <c r="AU77" s="1313"/>
      <c r="AV77" s="1313"/>
      <c r="AW77" s="1313"/>
      <c r="AX77" s="1313"/>
      <c r="AY77" s="1313"/>
      <c r="AZ77" s="1313"/>
      <c r="BA77" s="1313"/>
      <c r="BB77" s="1315" t="s">
        <v>613</v>
      </c>
      <c r="BC77" s="1315"/>
      <c r="BD77" s="1315"/>
      <c r="BE77" s="1315"/>
      <c r="BF77" s="1315"/>
      <c r="BG77" s="1315"/>
      <c r="BH77" s="1315"/>
      <c r="BI77" s="1315"/>
      <c r="BJ77" s="1315"/>
      <c r="BK77" s="1315"/>
      <c r="BL77" s="1315"/>
      <c r="BM77" s="1315"/>
      <c r="BN77" s="1315"/>
      <c r="BO77" s="1315"/>
      <c r="BP77" s="1314">
        <v>58.5</v>
      </c>
      <c r="BQ77" s="1314"/>
      <c r="BR77" s="1314"/>
      <c r="BS77" s="1314"/>
      <c r="BT77" s="1314"/>
      <c r="BU77" s="1314"/>
      <c r="BV77" s="1314"/>
      <c r="BW77" s="1314"/>
      <c r="BX77" s="1314">
        <v>54.6</v>
      </c>
      <c r="BY77" s="1314"/>
      <c r="BZ77" s="1314"/>
      <c r="CA77" s="1314"/>
      <c r="CB77" s="1314"/>
      <c r="CC77" s="1314"/>
      <c r="CD77" s="1314"/>
      <c r="CE77" s="1314"/>
      <c r="CF77" s="1314">
        <v>53.2</v>
      </c>
      <c r="CG77" s="1314"/>
      <c r="CH77" s="1314"/>
      <c r="CI77" s="1314"/>
      <c r="CJ77" s="1314"/>
      <c r="CK77" s="1314"/>
      <c r="CL77" s="1314"/>
      <c r="CM77" s="1314"/>
      <c r="CN77" s="1314">
        <v>47.9</v>
      </c>
      <c r="CO77" s="1314"/>
      <c r="CP77" s="1314"/>
      <c r="CQ77" s="1314"/>
      <c r="CR77" s="1314"/>
      <c r="CS77" s="1314"/>
      <c r="CT77" s="1314"/>
      <c r="CU77" s="1314"/>
      <c r="CV77" s="1314">
        <v>49</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617</v>
      </c>
      <c r="BC79" s="1315"/>
      <c r="BD79" s="1315"/>
      <c r="BE79" s="1315"/>
      <c r="BF79" s="1315"/>
      <c r="BG79" s="1315"/>
      <c r="BH79" s="1315"/>
      <c r="BI79" s="1315"/>
      <c r="BJ79" s="1315"/>
      <c r="BK79" s="1315"/>
      <c r="BL79" s="1315"/>
      <c r="BM79" s="1315"/>
      <c r="BN79" s="1315"/>
      <c r="BO79" s="1315"/>
      <c r="BP79" s="1314">
        <v>10.7</v>
      </c>
      <c r="BQ79" s="1314"/>
      <c r="BR79" s="1314"/>
      <c r="BS79" s="1314"/>
      <c r="BT79" s="1314"/>
      <c r="BU79" s="1314"/>
      <c r="BV79" s="1314"/>
      <c r="BW79" s="1314"/>
      <c r="BX79" s="1314">
        <v>10</v>
      </c>
      <c r="BY79" s="1314"/>
      <c r="BZ79" s="1314"/>
      <c r="CA79" s="1314"/>
      <c r="CB79" s="1314"/>
      <c r="CC79" s="1314"/>
      <c r="CD79" s="1314"/>
      <c r="CE79" s="1314"/>
      <c r="CF79" s="1314">
        <v>9.8000000000000007</v>
      </c>
      <c r="CG79" s="1314"/>
      <c r="CH79" s="1314"/>
      <c r="CI79" s="1314"/>
      <c r="CJ79" s="1314"/>
      <c r="CK79" s="1314"/>
      <c r="CL79" s="1314"/>
      <c r="CM79" s="1314"/>
      <c r="CN79" s="1314">
        <v>9.6</v>
      </c>
      <c r="CO79" s="1314"/>
      <c r="CP79" s="1314"/>
      <c r="CQ79" s="1314"/>
      <c r="CR79" s="1314"/>
      <c r="CS79" s="1314"/>
      <c r="CT79" s="1314"/>
      <c r="CU79" s="1314"/>
      <c r="CV79" s="1314">
        <v>9.5</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jJjjNbGn1tPDF049sruZycDgw1vVdIJsGwbKfZbzgFYeKaXD2RS6MRWVJFNVkdx9NXb8jykvNHV0fjoKRiBnLg==" saltValue="cmAvxSOmnWHtj30JQI9oz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D109" sqref="AD10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yaiLeak3D9FzrgBiHUsPSwVdr6sLhHvYLfjuL779RUyOexyaSb4y6TEb4HF0nSR/hgKYD5JRQd7mxZTHyzbRCg==" saltValue="Ma3U2oyJjK4OlwDdH0hLg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V23" sqref="AV2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IZGsVxsmCKl6aj2AoqmOQBNl1GYq7UD9rD6raLt8HrsbeJ18JY2C3euAEk7ZVHMMYspfKp+RkP1Gs5F6695V0Q==" saltValue="QTMr72VoLw5CqT6KFY6L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32263</v>
      </c>
      <c r="E3" s="162"/>
      <c r="F3" s="163">
        <v>85459</v>
      </c>
      <c r="G3" s="164"/>
      <c r="H3" s="165"/>
    </row>
    <row r="4" spans="1:8" x14ac:dyDescent="0.15">
      <c r="A4" s="166"/>
      <c r="B4" s="167"/>
      <c r="C4" s="168"/>
      <c r="D4" s="169">
        <v>22971</v>
      </c>
      <c r="E4" s="170"/>
      <c r="F4" s="171">
        <v>44378</v>
      </c>
      <c r="G4" s="172"/>
      <c r="H4" s="173"/>
    </row>
    <row r="5" spans="1:8" x14ac:dyDescent="0.15">
      <c r="A5" s="154" t="s">
        <v>548</v>
      </c>
      <c r="B5" s="159"/>
      <c r="C5" s="160"/>
      <c r="D5" s="161">
        <v>35816</v>
      </c>
      <c r="E5" s="162"/>
      <c r="F5" s="163">
        <v>83280</v>
      </c>
      <c r="G5" s="164"/>
      <c r="H5" s="165"/>
    </row>
    <row r="6" spans="1:8" x14ac:dyDescent="0.15">
      <c r="A6" s="166"/>
      <c r="B6" s="167"/>
      <c r="C6" s="168"/>
      <c r="D6" s="169">
        <v>23456</v>
      </c>
      <c r="E6" s="170"/>
      <c r="F6" s="171">
        <v>43123</v>
      </c>
      <c r="G6" s="172"/>
      <c r="H6" s="173"/>
    </row>
    <row r="7" spans="1:8" x14ac:dyDescent="0.15">
      <c r="A7" s="154" t="s">
        <v>549</v>
      </c>
      <c r="B7" s="159"/>
      <c r="C7" s="160"/>
      <c r="D7" s="161">
        <v>31179</v>
      </c>
      <c r="E7" s="162"/>
      <c r="F7" s="163">
        <v>88968</v>
      </c>
      <c r="G7" s="164"/>
      <c r="H7" s="165"/>
    </row>
    <row r="8" spans="1:8" x14ac:dyDescent="0.15">
      <c r="A8" s="166"/>
      <c r="B8" s="167"/>
      <c r="C8" s="168"/>
      <c r="D8" s="169">
        <v>21211</v>
      </c>
      <c r="E8" s="170"/>
      <c r="F8" s="171">
        <v>45482</v>
      </c>
      <c r="G8" s="172"/>
      <c r="H8" s="173"/>
    </row>
    <row r="9" spans="1:8" x14ac:dyDescent="0.15">
      <c r="A9" s="154" t="s">
        <v>550</v>
      </c>
      <c r="B9" s="159"/>
      <c r="C9" s="160"/>
      <c r="D9" s="161">
        <v>61274</v>
      </c>
      <c r="E9" s="162"/>
      <c r="F9" s="163">
        <v>85173</v>
      </c>
      <c r="G9" s="164"/>
      <c r="H9" s="165"/>
    </row>
    <row r="10" spans="1:8" x14ac:dyDescent="0.15">
      <c r="A10" s="166"/>
      <c r="B10" s="167"/>
      <c r="C10" s="168"/>
      <c r="D10" s="169">
        <v>53247</v>
      </c>
      <c r="E10" s="170"/>
      <c r="F10" s="171">
        <v>43913</v>
      </c>
      <c r="G10" s="172"/>
      <c r="H10" s="173"/>
    </row>
    <row r="11" spans="1:8" x14ac:dyDescent="0.15">
      <c r="A11" s="154" t="s">
        <v>551</v>
      </c>
      <c r="B11" s="159"/>
      <c r="C11" s="160"/>
      <c r="D11" s="161">
        <v>33788</v>
      </c>
      <c r="E11" s="162"/>
      <c r="F11" s="163">
        <v>94081</v>
      </c>
      <c r="G11" s="164"/>
      <c r="H11" s="165"/>
    </row>
    <row r="12" spans="1:8" x14ac:dyDescent="0.15">
      <c r="A12" s="166"/>
      <c r="B12" s="167"/>
      <c r="C12" s="174"/>
      <c r="D12" s="169">
        <v>20793</v>
      </c>
      <c r="E12" s="170"/>
      <c r="F12" s="171">
        <v>48949</v>
      </c>
      <c r="G12" s="172"/>
      <c r="H12" s="173"/>
    </row>
    <row r="13" spans="1:8" x14ac:dyDescent="0.15">
      <c r="A13" s="154"/>
      <c r="B13" s="159"/>
      <c r="C13" s="175"/>
      <c r="D13" s="176">
        <v>38864</v>
      </c>
      <c r="E13" s="177"/>
      <c r="F13" s="178">
        <v>87392</v>
      </c>
      <c r="G13" s="179"/>
      <c r="H13" s="165"/>
    </row>
    <row r="14" spans="1:8" x14ac:dyDescent="0.15">
      <c r="A14" s="166"/>
      <c r="B14" s="167"/>
      <c r="C14" s="168"/>
      <c r="D14" s="169">
        <v>28336</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6.05</v>
      </c>
      <c r="C19" s="180">
        <f>ROUND(VALUE(SUBSTITUTE(実質収支比率等に係る経年分析!G$48,"▲","-")),2)</f>
        <v>6.6</v>
      </c>
      <c r="D19" s="180">
        <f>ROUND(VALUE(SUBSTITUTE(実質収支比率等に係る経年分析!H$48,"▲","-")),2)</f>
        <v>5.97</v>
      </c>
      <c r="E19" s="180">
        <f>ROUND(VALUE(SUBSTITUTE(実質収支比率等に係る経年分析!I$48,"▲","-")),2)</f>
        <v>8.56</v>
      </c>
      <c r="F19" s="180">
        <f>ROUND(VALUE(SUBSTITUTE(実質収支比率等に係る経年分析!J$48,"▲","-")),2)</f>
        <v>7.89</v>
      </c>
    </row>
    <row r="20" spans="1:11" x14ac:dyDescent="0.15">
      <c r="A20" s="180" t="s">
        <v>55</v>
      </c>
      <c r="B20" s="180">
        <f>ROUND(VALUE(SUBSTITUTE(実質収支比率等に係る経年分析!F$47,"▲","-")),2)</f>
        <v>56.99</v>
      </c>
      <c r="C20" s="180">
        <f>ROUND(VALUE(SUBSTITUTE(実質収支比率等に係る経年分析!G$47,"▲","-")),2)</f>
        <v>58.62</v>
      </c>
      <c r="D20" s="180">
        <f>ROUND(VALUE(SUBSTITUTE(実質収支比率等に係る経年分析!H$47,"▲","-")),2)</f>
        <v>59.67</v>
      </c>
      <c r="E20" s="180">
        <f>ROUND(VALUE(SUBSTITUTE(実質収支比率等に係る経年分析!I$47,"▲","-")),2)</f>
        <v>50.38</v>
      </c>
      <c r="F20" s="180">
        <f>ROUND(VALUE(SUBSTITUTE(実質収支比率等に係る経年分析!J$47,"▲","-")),2)</f>
        <v>51.95</v>
      </c>
    </row>
    <row r="21" spans="1:11" x14ac:dyDescent="0.15">
      <c r="A21" s="180" t="s">
        <v>56</v>
      </c>
      <c r="B21" s="180">
        <f>IF(ISNUMBER(VALUE(SUBSTITUTE(実質収支比率等に係る経年分析!F$49,"▲","-"))),ROUND(VALUE(SUBSTITUTE(実質収支比率等に係る経年分析!F$49,"▲","-")),2),NA())</f>
        <v>-0.78</v>
      </c>
      <c r="C21" s="180">
        <f>IF(ISNUMBER(VALUE(SUBSTITUTE(実質収支比率等に係る経年分析!G$49,"▲","-"))),ROUND(VALUE(SUBSTITUTE(実質収支比率等に係る経年分析!G$49,"▲","-")),2),NA())</f>
        <v>-2.57</v>
      </c>
      <c r="D21" s="180">
        <f>IF(ISNUMBER(VALUE(SUBSTITUTE(実質収支比率等に係る経年分析!H$49,"▲","-"))),ROUND(VALUE(SUBSTITUTE(実質収支比率等に係る経年分析!H$49,"▲","-")),2),NA())</f>
        <v>-4.6399999999999997</v>
      </c>
      <c r="E21" s="180">
        <f>IF(ISNUMBER(VALUE(SUBSTITUTE(実質収支比率等に係る経年分析!I$49,"▲","-"))),ROUND(VALUE(SUBSTITUTE(実質収支比率等に係る経年分析!I$49,"▲","-")),2),NA())</f>
        <v>-10.79</v>
      </c>
      <c r="F21" s="180">
        <f>IF(ISNUMBER(VALUE(SUBSTITUTE(実質収支比率等に係る経年分析!J$49,"▲","-"))),ROUND(VALUE(SUBSTITUTE(実質収支比率等に係る経年分析!J$49,"▲","-")),2),NA())</f>
        <v>-6.84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赤磐市竜天オートキャンプ場特別会計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赤磐市訪問看護ステーション事業特別会計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赤磐市介護保険特別会計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1.34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1.1399999999999999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0.76</v>
      </c>
    </row>
    <row r="32" spans="1:11" x14ac:dyDescent="0.15">
      <c r="A32" s="181" t="str">
        <f>IF(連結実質赤字比率に係る赤字・黒字の構成分析!C$38="",NA(),連結実質赤字比率に係る赤字・黒字の構成分析!C$38)</f>
        <v>赤磐市宅地等開発事業特別会計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0.86</v>
      </c>
    </row>
    <row r="33" spans="1:16" x14ac:dyDescent="0.15">
      <c r="A33" s="181" t="str">
        <f>IF(連結実質赤字比率に係る赤字・黒字の構成分析!C$37="",NA(),連結実質赤字比率に係る赤字・黒字の構成分析!C$37)</f>
        <v>赤磐市国民健康保険特別会計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2.12</v>
      </c>
    </row>
    <row r="34" spans="1:16" x14ac:dyDescent="0.15">
      <c r="A34" s="181" t="str">
        <f>IF(連結実質赤字比率に係る赤字・黒字の構成分析!C$36="",NA(),連結実質赤字比率に係る赤字・黒字の構成分析!C$36)</f>
        <v>赤磐市下水道事業特別会計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0.57999999999999996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8.5399999999999991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7.84</v>
      </c>
    </row>
    <row r="36" spans="1:16" x14ac:dyDescent="0.15">
      <c r="A36" s="181" t="str">
        <f>IF(連結実質赤字比率に係る赤字・黒字の構成分析!C$34="",NA(),連結実質赤字比率に係る赤字・黒字の構成分析!C$34)</f>
        <v>赤磐市水道事業会計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17.88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18.809999999999999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21.73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2340</v>
      </c>
      <c r="E42" s="182"/>
      <c r="F42" s="182"/>
      <c r="G42" s="182">
        <f>'実質公債費比率（分子）の構造'!L$52</f>
        <v>2364</v>
      </c>
      <c r="H42" s="182"/>
      <c r="I42" s="182"/>
      <c r="J42" s="182">
        <f>'実質公債費比率（分子）の構造'!M$52</f>
        <v>2383</v>
      </c>
      <c r="K42" s="182"/>
      <c r="L42" s="182"/>
      <c r="M42" s="182">
        <f>'実質公債費比率（分子）の構造'!N$52</f>
        <v>2250</v>
      </c>
      <c r="N42" s="182"/>
      <c r="O42" s="182"/>
      <c r="P42" s="182">
        <f>'実質公債費比率（分子）の構造'!O$52</f>
        <v>2141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58</v>
      </c>
      <c r="C44" s="182"/>
      <c r="D44" s="182"/>
      <c r="E44" s="182">
        <f>'実質公債費比率（分子）の構造'!L$50</f>
        <v>122</v>
      </c>
      <c r="F44" s="182"/>
      <c r="G44" s="182"/>
      <c r="H44" s="182">
        <f>'実質公債費比率（分子）の構造'!M$50</f>
        <v>50</v>
      </c>
      <c r="I44" s="182"/>
      <c r="J44" s="182"/>
      <c r="K44" s="182">
        <f>'実質公債費比率（分子）の構造'!N$50</f>
        <v>37</v>
      </c>
      <c r="L44" s="182"/>
      <c r="M44" s="182"/>
      <c r="N44" s="182">
        <f>'実質公債費比率（分子）の構造'!O$50</f>
        <v>42</v>
      </c>
      <c r="O44" s="182"/>
      <c r="P44" s="182"/>
    </row>
    <row r="45" spans="1:16" x14ac:dyDescent="0.15">
      <c r="A45" s="182" t="s">
        <v>66</v>
      </c>
      <c r="B45" s="182">
        <f>'実質公債費比率（分子）の構造'!K$49</f>
        <v>108</v>
      </c>
      <c r="C45" s="182"/>
      <c r="D45" s="182"/>
      <c r="E45" s="182">
        <f>'実質公債費比率（分子）の構造'!L$49</f>
        <v>92</v>
      </c>
      <c r="F45" s="182"/>
      <c r="G45" s="182"/>
      <c r="H45" s="182">
        <f>'実質公債費比率（分子）の構造'!M$49</f>
        <v>42</v>
      </c>
      <c r="I45" s="182"/>
      <c r="J45" s="182"/>
      <c r="K45" s="182">
        <f>'実質公債費比率（分子）の構造'!N$49</f>
        <v>45</v>
      </c>
      <c r="L45" s="182"/>
      <c r="M45" s="182"/>
      <c r="N45" s="182">
        <f>'実質公債費比率（分子）の構造'!O$49</f>
        <v>32</v>
      </c>
      <c r="O45" s="182"/>
      <c r="P45" s="182"/>
    </row>
    <row r="46" spans="1:16" x14ac:dyDescent="0.15">
      <c r="A46" s="182" t="s">
        <v>67</v>
      </c>
      <c r="B46" s="182">
        <f>'実質公債費比率（分子）の構造'!K$48</f>
        <v>827</v>
      </c>
      <c r="C46" s="182"/>
      <c r="D46" s="182"/>
      <c r="E46" s="182">
        <f>'実質公債費比率（分子）の構造'!L$48</f>
        <v>812</v>
      </c>
      <c r="F46" s="182"/>
      <c r="G46" s="182"/>
      <c r="H46" s="182">
        <f>'実質公債費比率（分子）の構造'!M$48</f>
        <v>800</v>
      </c>
      <c r="I46" s="182"/>
      <c r="J46" s="182"/>
      <c r="K46" s="182">
        <f>'実質公債費比率（分子）の構造'!N$48</f>
        <v>802</v>
      </c>
      <c r="L46" s="182"/>
      <c r="M46" s="182"/>
      <c r="N46" s="182">
        <f>'実質公債費比率（分子）の構造'!O$48</f>
        <v>810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2183</v>
      </c>
      <c r="C49" s="182"/>
      <c r="D49" s="182"/>
      <c r="E49" s="182">
        <f>'実質公債費比率（分子）の構造'!L$45</f>
        <v>2227</v>
      </c>
      <c r="F49" s="182"/>
      <c r="G49" s="182"/>
      <c r="H49" s="182">
        <f>'実質公債費比率（分子）の構造'!M$45</f>
        <v>2271</v>
      </c>
      <c r="I49" s="182"/>
      <c r="J49" s="182"/>
      <c r="K49" s="182">
        <f>'実質公債費比率（分子）の構造'!N$45</f>
        <v>2110</v>
      </c>
      <c r="L49" s="182"/>
      <c r="M49" s="182"/>
      <c r="N49" s="182">
        <f>'実質公債費比率（分子）の構造'!O$45</f>
        <v>1961</v>
      </c>
      <c r="O49" s="182"/>
      <c r="P49" s="182"/>
    </row>
    <row r="50" spans="1:16" x14ac:dyDescent="0.15">
      <c r="A50" s="182" t="s">
        <v>71</v>
      </c>
      <c r="B50" s="182" t="e">
        <f>NA()</f>
        <v>#N/A</v>
      </c>
      <c r="C50" s="182">
        <f>IF(ISNUMBER('実質公債費比率（分子）の構造'!K$53),'実質公債費比率（分子）の構造'!K$53,NA())</f>
        <v>836</v>
      </c>
      <c r="D50" s="182" t="e">
        <f>NA()</f>
        <v>#N/A</v>
      </c>
      <c r="E50" s="182" t="e">
        <f>NA()</f>
        <v>#N/A</v>
      </c>
      <c r="F50" s="182">
        <f>IF(ISNUMBER('実質公債費比率（分子）の構造'!L$53),'実質公債費比率（分子）の構造'!L$53,NA())</f>
        <v>889</v>
      </c>
      <c r="G50" s="182" t="e">
        <f>NA()</f>
        <v>#N/A</v>
      </c>
      <c r="H50" s="182" t="e">
        <f>NA()</f>
        <v>#N/A</v>
      </c>
      <c r="I50" s="182">
        <f>IF(ISNUMBER('実質公債費比率（分子）の構造'!M$53),'実質公債費比率（分子）の構造'!M$53,NA())</f>
        <v>780</v>
      </c>
      <c r="J50" s="182" t="e">
        <f>NA()</f>
        <v>#N/A</v>
      </c>
      <c r="K50" s="182" t="e">
        <f>NA()</f>
        <v>#N/A</v>
      </c>
      <c r="L50" s="182">
        <f>IF(ISNUMBER('実質公債費比率（分子）の構造'!N$53),'実質公債費比率（分子）の構造'!N$53,NA())</f>
        <v>744</v>
      </c>
      <c r="M50" s="182" t="e">
        <f>NA()</f>
        <v>#N/A</v>
      </c>
      <c r="N50" s="182" t="e">
        <f>NA()</f>
        <v>#N/A</v>
      </c>
      <c r="O50" s="182">
        <f>IF(ISNUMBER('実質公債費比率（分子）の構造'!O$53),'実質公債費比率（分子）の構造'!O$53,NA())</f>
        <v>704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24552</v>
      </c>
      <c r="E56" s="181"/>
      <c r="F56" s="181"/>
      <c r="G56" s="181">
        <f>'将来負担比率（分子）の構造'!J$52</f>
        <v>23896</v>
      </c>
      <c r="H56" s="181"/>
      <c r="I56" s="181"/>
      <c r="J56" s="181">
        <f>'将来負担比率（分子）の構造'!K$52</f>
        <v>22881</v>
      </c>
      <c r="K56" s="181"/>
      <c r="L56" s="181"/>
      <c r="M56" s="181">
        <f>'将来負担比率（分子）の構造'!L$52</f>
        <v>22819</v>
      </c>
      <c r="N56" s="181"/>
      <c r="O56" s="181"/>
      <c r="P56" s="181">
        <f>'将来負担比率（分子）の構造'!M$52</f>
        <v>22203</v>
      </c>
    </row>
    <row r="57" spans="1:16" x14ac:dyDescent="0.15">
      <c r="A57" s="181" t="s">
        <v>42</v>
      </c>
      <c r="B57" s="181"/>
      <c r="C57" s="181"/>
      <c r="D57" s="181">
        <f>'将来負担比率（分子）の構造'!I$51</f>
        <v>659</v>
      </c>
      <c r="E57" s="181"/>
      <c r="F57" s="181"/>
      <c r="G57" s="181">
        <f>'将来負担比率（分子）の構造'!J$51</f>
        <v>606</v>
      </c>
      <c r="H57" s="181"/>
      <c r="I57" s="181"/>
      <c r="J57" s="181">
        <f>'将来負担比率（分子）の構造'!K$51</f>
        <v>408</v>
      </c>
      <c r="K57" s="181"/>
      <c r="L57" s="181"/>
      <c r="M57" s="181">
        <f>'将来負担比率（分子）の構造'!L$51</f>
        <v>369</v>
      </c>
      <c r="N57" s="181"/>
      <c r="O57" s="181"/>
      <c r="P57" s="181">
        <f>'将来負担比率（分子）の構造'!M$51</f>
        <v>293</v>
      </c>
    </row>
    <row r="58" spans="1:16" x14ac:dyDescent="0.15">
      <c r="A58" s="181" t="s">
        <v>41</v>
      </c>
      <c r="B58" s="181"/>
      <c r="C58" s="181"/>
      <c r="D58" s="181">
        <f>'将来負担比率（分子）の構造'!I$50</f>
        <v>9906</v>
      </c>
      <c r="E58" s="181"/>
      <c r="F58" s="181"/>
      <c r="G58" s="181">
        <f>'将来負担比率（分子）の構造'!J$50</f>
        <v>9711</v>
      </c>
      <c r="H58" s="181"/>
      <c r="I58" s="181"/>
      <c r="J58" s="181">
        <f>'将来負担比率（分子）の構造'!K$50</f>
        <v>9914</v>
      </c>
      <c r="K58" s="181"/>
      <c r="L58" s="181"/>
      <c r="M58" s="181">
        <f>'将来負担比率（分子）の構造'!L$50</f>
        <v>9161</v>
      </c>
      <c r="N58" s="181"/>
      <c r="O58" s="181"/>
      <c r="P58" s="181">
        <f>'将来負担比率（分子）の構造'!M$50</f>
        <v>9427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971</v>
      </c>
      <c r="C62" s="181"/>
      <c r="D62" s="181"/>
      <c r="E62" s="181">
        <f>'将来負担比率（分子）の構造'!J$45</f>
        <v>837</v>
      </c>
      <c r="F62" s="181"/>
      <c r="G62" s="181"/>
      <c r="H62" s="181">
        <f>'将来負担比率（分子）の構造'!K$45</f>
        <v>911</v>
      </c>
      <c r="I62" s="181"/>
      <c r="J62" s="181"/>
      <c r="K62" s="181">
        <f>'将来負担比率（分子）の構造'!L$45</f>
        <v>706</v>
      </c>
      <c r="L62" s="181"/>
      <c r="M62" s="181"/>
      <c r="N62" s="181">
        <f>'将来負担比率（分子）の構造'!M$45</f>
        <v>716</v>
      </c>
      <c r="O62" s="181"/>
      <c r="P62" s="181"/>
    </row>
    <row r="63" spans="1:16" x14ac:dyDescent="0.15">
      <c r="A63" s="181" t="s">
        <v>34</v>
      </c>
      <c r="B63" s="181">
        <f>'将来負担比率（分子）の構造'!I$44</f>
        <v>420</v>
      </c>
      <c r="C63" s="181"/>
      <c r="D63" s="181"/>
      <c r="E63" s="181">
        <f>'将来負担比率（分子）の構造'!J$44</f>
        <v>286</v>
      </c>
      <c r="F63" s="181"/>
      <c r="G63" s="181"/>
      <c r="H63" s="181">
        <f>'将来負担比率（分子）の構造'!K$44</f>
        <v>248</v>
      </c>
      <c r="I63" s="181"/>
      <c r="J63" s="181"/>
      <c r="K63" s="181">
        <f>'将来負担比率（分子）の構造'!L$44</f>
        <v>210</v>
      </c>
      <c r="L63" s="181"/>
      <c r="M63" s="181"/>
      <c r="N63" s="181">
        <f>'将来負担比率（分子）の構造'!M$44</f>
        <v>181</v>
      </c>
      <c r="O63" s="181"/>
      <c r="P63" s="181"/>
    </row>
    <row r="64" spans="1:16" x14ac:dyDescent="0.15">
      <c r="A64" s="181" t="s">
        <v>33</v>
      </c>
      <c r="B64" s="181">
        <f>'将来負担比率（分子）の構造'!I$43</f>
        <v>12603</v>
      </c>
      <c r="C64" s="181"/>
      <c r="D64" s="181"/>
      <c r="E64" s="181">
        <f>'将来負担比率（分子）の構造'!J$43</f>
        <v>13447</v>
      </c>
      <c r="F64" s="181"/>
      <c r="G64" s="181"/>
      <c r="H64" s="181">
        <f>'将来負担比率（分子）の構造'!K$43</f>
        <v>13603</v>
      </c>
      <c r="I64" s="181"/>
      <c r="J64" s="181"/>
      <c r="K64" s="181">
        <f>'将来負担比率（分子）の構造'!L$43</f>
        <v>13971</v>
      </c>
      <c r="L64" s="181"/>
      <c r="M64" s="181"/>
      <c r="N64" s="181">
        <f>'将来負担比率（分子）の構造'!M$43</f>
        <v>13912</v>
      </c>
      <c r="O64" s="181"/>
      <c r="P64" s="181"/>
    </row>
    <row r="65" spans="1:16" x14ac:dyDescent="0.15">
      <c r="A65" s="181" t="s">
        <v>32</v>
      </c>
      <c r="B65" s="181">
        <f>'将来負担比率（分子）の構造'!I$42</f>
        <v>1073</v>
      </c>
      <c r="C65" s="181"/>
      <c r="D65" s="181"/>
      <c r="E65" s="181">
        <f>'将来負担比率（分子）の構造'!J$42</f>
        <v>874</v>
      </c>
      <c r="F65" s="181"/>
      <c r="G65" s="181"/>
      <c r="H65" s="181">
        <f>'将来負担比率（分子）の構造'!K$42</f>
        <v>827</v>
      </c>
      <c r="I65" s="181"/>
      <c r="J65" s="181"/>
      <c r="K65" s="181">
        <f>'将来負担比率（分子）の構造'!L$42</f>
        <v>780</v>
      </c>
      <c r="L65" s="181"/>
      <c r="M65" s="181"/>
      <c r="N65" s="181">
        <f>'将来負担比率（分子）の構造'!M$42</f>
        <v>662</v>
      </c>
      <c r="O65" s="181"/>
      <c r="P65" s="181"/>
    </row>
    <row r="66" spans="1:16" x14ac:dyDescent="0.15">
      <c r="A66" s="181" t="s">
        <v>31</v>
      </c>
      <c r="B66" s="181">
        <f>'将来負担比率（分子）の構造'!I$41</f>
        <v>21678</v>
      </c>
      <c r="C66" s="181"/>
      <c r="D66" s="181"/>
      <c r="E66" s="181">
        <f>'将来負担比率（分子）の構造'!J$41</f>
        <v>21020</v>
      </c>
      <c r="F66" s="181"/>
      <c r="G66" s="181"/>
      <c r="H66" s="181">
        <f>'将来負担比率（分子）の構造'!K$41</f>
        <v>20102</v>
      </c>
      <c r="I66" s="181"/>
      <c r="J66" s="181"/>
      <c r="K66" s="181">
        <f>'将来負担比率（分子）の構造'!L$41</f>
        <v>20507</v>
      </c>
      <c r="L66" s="181"/>
      <c r="M66" s="181"/>
      <c r="N66" s="181">
        <f>'将来負担比率（分子）の構造'!M$41</f>
        <v>20332</v>
      </c>
      <c r="O66" s="181"/>
      <c r="P66" s="181"/>
    </row>
    <row r="67" spans="1:16" x14ac:dyDescent="0.15">
      <c r="A67" s="181" t="s">
        <v>75</v>
      </c>
      <c r="B67" s="181" t="e">
        <f>NA()</f>
        <v>#N/A</v>
      </c>
      <c r="C67" s="181">
        <f>IF(ISNUMBER('将来負担比率（分子）の構造'!I$53), IF('将来負担比率（分子）の構造'!I$53 &lt; 0, 0, '将来負担比率（分子）の構造'!I$53), NA())</f>
        <v>1628</v>
      </c>
      <c r="D67" s="181" t="e">
        <f>NA()</f>
        <v>#N/A</v>
      </c>
      <c r="E67" s="181" t="e">
        <f>NA()</f>
        <v>#N/A</v>
      </c>
      <c r="F67" s="181">
        <f>IF(ISNUMBER('将来負担比率（分子）の構造'!J$53), IF('将来負担比率（分子）の構造'!J$53 &lt; 0, 0, '将来負担比率（分子）の構造'!J$53), NA())</f>
        <v>2250</v>
      </c>
      <c r="G67" s="181" t="e">
        <f>NA()</f>
        <v>#N/A</v>
      </c>
      <c r="H67" s="181" t="e">
        <f>NA()</f>
        <v>#N/A</v>
      </c>
      <c r="I67" s="181">
        <f>IF(ISNUMBER('将来負担比率（分子）の構造'!K$53), IF('将来負担比率（分子）の構造'!K$53 &lt; 0, 0, '将来負担比率（分子）の構造'!K$53), NA())</f>
        <v>2488</v>
      </c>
      <c r="J67" s="181" t="e">
        <f>NA()</f>
        <v>#N/A</v>
      </c>
      <c r="K67" s="181" t="e">
        <f>NA()</f>
        <v>#N/A</v>
      </c>
      <c r="L67" s="181">
        <f>IF(ISNUMBER('将来負担比率（分子）の構造'!L$53), IF('将来負担比率（分子）の構造'!L$53 &lt; 0, 0, '将来負担比率（分子）の構造'!L$53), NA())</f>
        <v>3825</v>
      </c>
      <c r="M67" s="181" t="e">
        <f>NA()</f>
        <v>#N/A</v>
      </c>
      <c r="N67" s="181" t="e">
        <f>NA()</f>
        <v>#N/A</v>
      </c>
      <c r="O67" s="181">
        <f>IF(ISNUMBER('将来負担比率（分子）の構造'!M$53), IF('将来負担比率（分子）の構造'!M$53 &lt; 0, 0, '将来負担比率（分子）の構造'!M$53), NA())</f>
        <v>3880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7479</v>
      </c>
      <c r="C72" s="185">
        <f>基金残高に係る経年分析!G55</f>
        <v>6266</v>
      </c>
      <c r="D72" s="185">
        <f>基金残高に係る経年分析!H55</f>
        <v>6305</v>
      </c>
    </row>
    <row r="73" spans="1:16" x14ac:dyDescent="0.15">
      <c r="A73" s="184" t="s">
        <v>78</v>
      </c>
      <c r="B73" s="185">
        <f>基金残高に係る経年分析!F56</f>
        <v>110</v>
      </c>
      <c r="C73" s="185">
        <f>基金残高に係る経年分析!G56</f>
        <v>111</v>
      </c>
      <c r="D73" s="185">
        <f>基金残高に係る経年分析!H56</f>
        <v>111</v>
      </c>
    </row>
    <row r="74" spans="1:16" x14ac:dyDescent="0.15">
      <c r="A74" s="184" t="s">
        <v>79</v>
      </c>
      <c r="B74" s="185">
        <f>基金残高に係る経年分析!F57</f>
        <v>4049</v>
      </c>
      <c r="C74" s="185">
        <f>基金残高に係る経年分析!G57</f>
        <v>4088</v>
      </c>
      <c r="D74" s="185">
        <f>基金残高に係る経年分析!H57</f>
        <v>4136</v>
      </c>
    </row>
  </sheetData>
  <sheetProtection algorithmName="SHA-512" hashValue="WzK1JKxVvfj3bsfFbi59MD94SBCKDR+c7OrMXL2YYfP7xslB0SZjmw/eCXzeGdIGVEUMAI7AFahmRYzSX/nZIQ==" saltValue="R8ORWcspQyOFZ4zMgNBd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229</v>
      </c>
      <c r="C5" s="745"/>
      <c r="D5" s="745"/>
      <c r="E5" s="745"/>
      <c r="F5" s="745"/>
      <c r="G5" s="745"/>
      <c r="H5" s="745"/>
      <c r="I5" s="745"/>
      <c r="J5" s="745"/>
      <c r="K5" s="745"/>
      <c r="L5" s="745"/>
      <c r="M5" s="745"/>
      <c r="N5" s="745"/>
      <c r="O5" s="745"/>
      <c r="P5" s="745"/>
      <c r="Q5" s="746"/>
      <c r="R5" s="733">
        <v>4829805</v>
      </c>
      <c r="S5" s="734"/>
      <c r="T5" s="734"/>
      <c r="U5" s="734"/>
      <c r="V5" s="734"/>
      <c r="W5" s="734"/>
      <c r="X5" s="734"/>
      <c r="Y5" s="777"/>
      <c r="Z5" s="795">
        <v>24</v>
      </c>
      <c r="AA5" s="795"/>
      <c r="AB5" s="795"/>
      <c r="AC5" s="795"/>
      <c r="AD5" s="796">
        <v>4829805</v>
      </c>
      <c r="AE5" s="796"/>
      <c r="AF5" s="796"/>
      <c r="AG5" s="796"/>
      <c r="AH5" s="796"/>
      <c r="AI5" s="796"/>
      <c r="AJ5" s="796"/>
      <c r="AK5" s="796"/>
      <c r="AL5" s="778">
        <v>40.9</v>
      </c>
      <c r="AM5" s="749"/>
      <c r="AN5" s="749"/>
      <c r="AO5" s="779"/>
      <c r="AP5" s="744" t="s">
        <v>230</v>
      </c>
      <c r="AQ5" s="745"/>
      <c r="AR5" s="745"/>
      <c r="AS5" s="745"/>
      <c r="AT5" s="745"/>
      <c r="AU5" s="745"/>
      <c r="AV5" s="745"/>
      <c r="AW5" s="745"/>
      <c r="AX5" s="745"/>
      <c r="AY5" s="745"/>
      <c r="AZ5" s="745"/>
      <c r="BA5" s="745"/>
      <c r="BB5" s="745"/>
      <c r="BC5" s="745"/>
      <c r="BD5" s="745"/>
      <c r="BE5" s="745"/>
      <c r="BF5" s="746"/>
      <c r="BG5" s="678">
        <v>4829507</v>
      </c>
      <c r="BH5" s="679"/>
      <c r="BI5" s="679"/>
      <c r="BJ5" s="679"/>
      <c r="BK5" s="679"/>
      <c r="BL5" s="679"/>
      <c r="BM5" s="679"/>
      <c r="BN5" s="680"/>
      <c r="BO5" s="715">
        <v>100</v>
      </c>
      <c r="BP5" s="715"/>
      <c r="BQ5" s="715"/>
      <c r="BR5" s="715"/>
      <c r="BS5" s="716">
        <v>45234</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15">
      <c r="B6" s="675" t="s">
        <v>234</v>
      </c>
      <c r="C6" s="676"/>
      <c r="D6" s="676"/>
      <c r="E6" s="676"/>
      <c r="F6" s="676"/>
      <c r="G6" s="676"/>
      <c r="H6" s="676"/>
      <c r="I6" s="676"/>
      <c r="J6" s="676"/>
      <c r="K6" s="676"/>
      <c r="L6" s="676"/>
      <c r="M6" s="676"/>
      <c r="N6" s="676"/>
      <c r="O6" s="676"/>
      <c r="P6" s="676"/>
      <c r="Q6" s="677"/>
      <c r="R6" s="678">
        <v>259300</v>
      </c>
      <c r="S6" s="679"/>
      <c r="T6" s="679"/>
      <c r="U6" s="679"/>
      <c r="V6" s="679"/>
      <c r="W6" s="679"/>
      <c r="X6" s="679"/>
      <c r="Y6" s="680"/>
      <c r="Z6" s="715">
        <v>1.3</v>
      </c>
      <c r="AA6" s="715"/>
      <c r="AB6" s="715"/>
      <c r="AC6" s="715"/>
      <c r="AD6" s="716">
        <v>259300</v>
      </c>
      <c r="AE6" s="716"/>
      <c r="AF6" s="716"/>
      <c r="AG6" s="716"/>
      <c r="AH6" s="716"/>
      <c r="AI6" s="716"/>
      <c r="AJ6" s="716"/>
      <c r="AK6" s="716"/>
      <c r="AL6" s="681">
        <v>2.2000000000000002</v>
      </c>
      <c r="AM6" s="682"/>
      <c r="AN6" s="682"/>
      <c r="AO6" s="717"/>
      <c r="AP6" s="675" t="s">
        <v>235</v>
      </c>
      <c r="AQ6" s="676"/>
      <c r="AR6" s="676"/>
      <c r="AS6" s="676"/>
      <c r="AT6" s="676"/>
      <c r="AU6" s="676"/>
      <c r="AV6" s="676"/>
      <c r="AW6" s="676"/>
      <c r="AX6" s="676"/>
      <c r="AY6" s="676"/>
      <c r="AZ6" s="676"/>
      <c r="BA6" s="676"/>
      <c r="BB6" s="676"/>
      <c r="BC6" s="676"/>
      <c r="BD6" s="676"/>
      <c r="BE6" s="676"/>
      <c r="BF6" s="677"/>
      <c r="BG6" s="678">
        <v>4829507</v>
      </c>
      <c r="BH6" s="679"/>
      <c r="BI6" s="679"/>
      <c r="BJ6" s="679"/>
      <c r="BK6" s="679"/>
      <c r="BL6" s="679"/>
      <c r="BM6" s="679"/>
      <c r="BN6" s="680"/>
      <c r="BO6" s="715">
        <v>100</v>
      </c>
      <c r="BP6" s="715"/>
      <c r="BQ6" s="715"/>
      <c r="BR6" s="715"/>
      <c r="BS6" s="716">
        <v>45234</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183292</v>
      </c>
      <c r="CS6" s="679"/>
      <c r="CT6" s="679"/>
      <c r="CU6" s="679"/>
      <c r="CV6" s="679"/>
      <c r="CW6" s="679"/>
      <c r="CX6" s="679"/>
      <c r="CY6" s="680"/>
      <c r="CZ6" s="778">
        <v>1</v>
      </c>
      <c r="DA6" s="749"/>
      <c r="DB6" s="749"/>
      <c r="DC6" s="781"/>
      <c r="DD6" s="684" t="s">
        <v>237</v>
      </c>
      <c r="DE6" s="679"/>
      <c r="DF6" s="679"/>
      <c r="DG6" s="679"/>
      <c r="DH6" s="679"/>
      <c r="DI6" s="679"/>
      <c r="DJ6" s="679"/>
      <c r="DK6" s="679"/>
      <c r="DL6" s="679"/>
      <c r="DM6" s="679"/>
      <c r="DN6" s="679"/>
      <c r="DO6" s="679"/>
      <c r="DP6" s="680"/>
      <c r="DQ6" s="684">
        <v>183292</v>
      </c>
      <c r="DR6" s="679"/>
      <c r="DS6" s="679"/>
      <c r="DT6" s="679"/>
      <c r="DU6" s="679"/>
      <c r="DV6" s="679"/>
      <c r="DW6" s="679"/>
      <c r="DX6" s="679"/>
      <c r="DY6" s="679"/>
      <c r="DZ6" s="679"/>
      <c r="EA6" s="679"/>
      <c r="EB6" s="679"/>
      <c r="EC6" s="722"/>
    </row>
    <row r="7" spans="2:143" ht="11.25" customHeight="1" x14ac:dyDescent="0.15">
      <c r="B7" s="675" t="s">
        <v>238</v>
      </c>
      <c r="C7" s="676"/>
      <c r="D7" s="676"/>
      <c r="E7" s="676"/>
      <c r="F7" s="676"/>
      <c r="G7" s="676"/>
      <c r="H7" s="676"/>
      <c r="I7" s="676"/>
      <c r="J7" s="676"/>
      <c r="K7" s="676"/>
      <c r="L7" s="676"/>
      <c r="M7" s="676"/>
      <c r="N7" s="676"/>
      <c r="O7" s="676"/>
      <c r="P7" s="676"/>
      <c r="Q7" s="677"/>
      <c r="R7" s="678">
        <v>5219</v>
      </c>
      <c r="S7" s="679"/>
      <c r="T7" s="679"/>
      <c r="U7" s="679"/>
      <c r="V7" s="679"/>
      <c r="W7" s="679"/>
      <c r="X7" s="679"/>
      <c r="Y7" s="680"/>
      <c r="Z7" s="715">
        <v>0</v>
      </c>
      <c r="AA7" s="715"/>
      <c r="AB7" s="715"/>
      <c r="AC7" s="715"/>
      <c r="AD7" s="716">
        <v>5219</v>
      </c>
      <c r="AE7" s="716"/>
      <c r="AF7" s="716"/>
      <c r="AG7" s="716"/>
      <c r="AH7" s="716"/>
      <c r="AI7" s="716"/>
      <c r="AJ7" s="716"/>
      <c r="AK7" s="716"/>
      <c r="AL7" s="681">
        <v>0</v>
      </c>
      <c r="AM7" s="682"/>
      <c r="AN7" s="682"/>
      <c r="AO7" s="717"/>
      <c r="AP7" s="675" t="s">
        <v>239</v>
      </c>
      <c r="AQ7" s="676"/>
      <c r="AR7" s="676"/>
      <c r="AS7" s="676"/>
      <c r="AT7" s="676"/>
      <c r="AU7" s="676"/>
      <c r="AV7" s="676"/>
      <c r="AW7" s="676"/>
      <c r="AX7" s="676"/>
      <c r="AY7" s="676"/>
      <c r="AZ7" s="676"/>
      <c r="BA7" s="676"/>
      <c r="BB7" s="676"/>
      <c r="BC7" s="676"/>
      <c r="BD7" s="676"/>
      <c r="BE7" s="676"/>
      <c r="BF7" s="677"/>
      <c r="BG7" s="678">
        <v>2113893</v>
      </c>
      <c r="BH7" s="679"/>
      <c r="BI7" s="679"/>
      <c r="BJ7" s="679"/>
      <c r="BK7" s="679"/>
      <c r="BL7" s="679"/>
      <c r="BM7" s="679"/>
      <c r="BN7" s="680"/>
      <c r="BO7" s="715">
        <v>43.8</v>
      </c>
      <c r="BP7" s="715"/>
      <c r="BQ7" s="715"/>
      <c r="BR7" s="715"/>
      <c r="BS7" s="716">
        <v>45234</v>
      </c>
      <c r="BT7" s="716"/>
      <c r="BU7" s="716"/>
      <c r="BV7" s="716"/>
      <c r="BW7" s="716"/>
      <c r="BX7" s="716"/>
      <c r="BY7" s="716"/>
      <c r="BZ7" s="716"/>
      <c r="CA7" s="716"/>
      <c r="CB7" s="775"/>
      <c r="CD7" s="711" t="s">
        <v>240</v>
      </c>
      <c r="CE7" s="712"/>
      <c r="CF7" s="712"/>
      <c r="CG7" s="712"/>
      <c r="CH7" s="712"/>
      <c r="CI7" s="712"/>
      <c r="CJ7" s="712"/>
      <c r="CK7" s="712"/>
      <c r="CL7" s="712"/>
      <c r="CM7" s="712"/>
      <c r="CN7" s="712"/>
      <c r="CO7" s="712"/>
      <c r="CP7" s="712"/>
      <c r="CQ7" s="713"/>
      <c r="CR7" s="678">
        <v>2374634</v>
      </c>
      <c r="CS7" s="679"/>
      <c r="CT7" s="679"/>
      <c r="CU7" s="679"/>
      <c r="CV7" s="679"/>
      <c r="CW7" s="679"/>
      <c r="CX7" s="679"/>
      <c r="CY7" s="680"/>
      <c r="CZ7" s="715">
        <v>12.4</v>
      </c>
      <c r="DA7" s="715"/>
      <c r="DB7" s="715"/>
      <c r="DC7" s="715"/>
      <c r="DD7" s="684">
        <v>128250</v>
      </c>
      <c r="DE7" s="679"/>
      <c r="DF7" s="679"/>
      <c r="DG7" s="679"/>
      <c r="DH7" s="679"/>
      <c r="DI7" s="679"/>
      <c r="DJ7" s="679"/>
      <c r="DK7" s="679"/>
      <c r="DL7" s="679"/>
      <c r="DM7" s="679"/>
      <c r="DN7" s="679"/>
      <c r="DO7" s="679"/>
      <c r="DP7" s="680"/>
      <c r="DQ7" s="684">
        <v>1860421</v>
      </c>
      <c r="DR7" s="679"/>
      <c r="DS7" s="679"/>
      <c r="DT7" s="679"/>
      <c r="DU7" s="679"/>
      <c r="DV7" s="679"/>
      <c r="DW7" s="679"/>
      <c r="DX7" s="679"/>
      <c r="DY7" s="679"/>
      <c r="DZ7" s="679"/>
      <c r="EA7" s="679"/>
      <c r="EB7" s="679"/>
      <c r="EC7" s="722"/>
    </row>
    <row r="8" spans="2:143" ht="11.25" customHeight="1" x14ac:dyDescent="0.15">
      <c r="B8" s="675" t="s">
        <v>241</v>
      </c>
      <c r="C8" s="676"/>
      <c r="D8" s="676"/>
      <c r="E8" s="676"/>
      <c r="F8" s="676"/>
      <c r="G8" s="676"/>
      <c r="H8" s="676"/>
      <c r="I8" s="676"/>
      <c r="J8" s="676"/>
      <c r="K8" s="676"/>
      <c r="L8" s="676"/>
      <c r="M8" s="676"/>
      <c r="N8" s="676"/>
      <c r="O8" s="676"/>
      <c r="P8" s="676"/>
      <c r="Q8" s="677"/>
      <c r="R8" s="678">
        <v>21485</v>
      </c>
      <c r="S8" s="679"/>
      <c r="T8" s="679"/>
      <c r="U8" s="679"/>
      <c r="V8" s="679"/>
      <c r="W8" s="679"/>
      <c r="X8" s="679"/>
      <c r="Y8" s="680"/>
      <c r="Z8" s="715">
        <v>0.1</v>
      </c>
      <c r="AA8" s="715"/>
      <c r="AB8" s="715"/>
      <c r="AC8" s="715"/>
      <c r="AD8" s="716">
        <v>21485</v>
      </c>
      <c r="AE8" s="716"/>
      <c r="AF8" s="716"/>
      <c r="AG8" s="716"/>
      <c r="AH8" s="716"/>
      <c r="AI8" s="716"/>
      <c r="AJ8" s="716"/>
      <c r="AK8" s="716"/>
      <c r="AL8" s="681">
        <v>0.2</v>
      </c>
      <c r="AM8" s="682"/>
      <c r="AN8" s="682"/>
      <c r="AO8" s="717"/>
      <c r="AP8" s="675" t="s">
        <v>242</v>
      </c>
      <c r="AQ8" s="676"/>
      <c r="AR8" s="676"/>
      <c r="AS8" s="676"/>
      <c r="AT8" s="676"/>
      <c r="AU8" s="676"/>
      <c r="AV8" s="676"/>
      <c r="AW8" s="676"/>
      <c r="AX8" s="676"/>
      <c r="AY8" s="676"/>
      <c r="AZ8" s="676"/>
      <c r="BA8" s="676"/>
      <c r="BB8" s="676"/>
      <c r="BC8" s="676"/>
      <c r="BD8" s="676"/>
      <c r="BE8" s="676"/>
      <c r="BF8" s="677"/>
      <c r="BG8" s="678">
        <v>76509</v>
      </c>
      <c r="BH8" s="679"/>
      <c r="BI8" s="679"/>
      <c r="BJ8" s="679"/>
      <c r="BK8" s="679"/>
      <c r="BL8" s="679"/>
      <c r="BM8" s="679"/>
      <c r="BN8" s="680"/>
      <c r="BO8" s="715">
        <v>1.6</v>
      </c>
      <c r="BP8" s="715"/>
      <c r="BQ8" s="715"/>
      <c r="BR8" s="715"/>
      <c r="BS8" s="684" t="s">
        <v>243</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6407061</v>
      </c>
      <c r="CS8" s="679"/>
      <c r="CT8" s="679"/>
      <c r="CU8" s="679"/>
      <c r="CV8" s="679"/>
      <c r="CW8" s="679"/>
      <c r="CX8" s="679"/>
      <c r="CY8" s="680"/>
      <c r="CZ8" s="715">
        <v>33.5</v>
      </c>
      <c r="DA8" s="715"/>
      <c r="DB8" s="715"/>
      <c r="DC8" s="715"/>
      <c r="DD8" s="684">
        <v>1692</v>
      </c>
      <c r="DE8" s="679"/>
      <c r="DF8" s="679"/>
      <c r="DG8" s="679"/>
      <c r="DH8" s="679"/>
      <c r="DI8" s="679"/>
      <c r="DJ8" s="679"/>
      <c r="DK8" s="679"/>
      <c r="DL8" s="679"/>
      <c r="DM8" s="679"/>
      <c r="DN8" s="679"/>
      <c r="DO8" s="679"/>
      <c r="DP8" s="680"/>
      <c r="DQ8" s="684">
        <v>3394618</v>
      </c>
      <c r="DR8" s="679"/>
      <c r="DS8" s="679"/>
      <c r="DT8" s="679"/>
      <c r="DU8" s="679"/>
      <c r="DV8" s="679"/>
      <c r="DW8" s="679"/>
      <c r="DX8" s="679"/>
      <c r="DY8" s="679"/>
      <c r="DZ8" s="679"/>
      <c r="EA8" s="679"/>
      <c r="EB8" s="679"/>
      <c r="EC8" s="722"/>
    </row>
    <row r="9" spans="2:143" ht="11.25" customHeight="1" x14ac:dyDescent="0.15">
      <c r="B9" s="675" t="s">
        <v>245</v>
      </c>
      <c r="C9" s="676"/>
      <c r="D9" s="676"/>
      <c r="E9" s="676"/>
      <c r="F9" s="676"/>
      <c r="G9" s="676"/>
      <c r="H9" s="676"/>
      <c r="I9" s="676"/>
      <c r="J9" s="676"/>
      <c r="K9" s="676"/>
      <c r="L9" s="676"/>
      <c r="M9" s="676"/>
      <c r="N9" s="676"/>
      <c r="O9" s="676"/>
      <c r="P9" s="676"/>
      <c r="Q9" s="677"/>
      <c r="R9" s="678">
        <v>13129</v>
      </c>
      <c r="S9" s="679"/>
      <c r="T9" s="679"/>
      <c r="U9" s="679"/>
      <c r="V9" s="679"/>
      <c r="W9" s="679"/>
      <c r="X9" s="679"/>
      <c r="Y9" s="680"/>
      <c r="Z9" s="715">
        <v>0.1</v>
      </c>
      <c r="AA9" s="715"/>
      <c r="AB9" s="715"/>
      <c r="AC9" s="715"/>
      <c r="AD9" s="716">
        <v>13129</v>
      </c>
      <c r="AE9" s="716"/>
      <c r="AF9" s="716"/>
      <c r="AG9" s="716"/>
      <c r="AH9" s="716"/>
      <c r="AI9" s="716"/>
      <c r="AJ9" s="716"/>
      <c r="AK9" s="716"/>
      <c r="AL9" s="681">
        <v>0.1</v>
      </c>
      <c r="AM9" s="682"/>
      <c r="AN9" s="682"/>
      <c r="AO9" s="717"/>
      <c r="AP9" s="675" t="s">
        <v>246</v>
      </c>
      <c r="AQ9" s="676"/>
      <c r="AR9" s="676"/>
      <c r="AS9" s="676"/>
      <c r="AT9" s="676"/>
      <c r="AU9" s="676"/>
      <c r="AV9" s="676"/>
      <c r="AW9" s="676"/>
      <c r="AX9" s="676"/>
      <c r="AY9" s="676"/>
      <c r="AZ9" s="676"/>
      <c r="BA9" s="676"/>
      <c r="BB9" s="676"/>
      <c r="BC9" s="676"/>
      <c r="BD9" s="676"/>
      <c r="BE9" s="676"/>
      <c r="BF9" s="677"/>
      <c r="BG9" s="678">
        <v>1702776</v>
      </c>
      <c r="BH9" s="679"/>
      <c r="BI9" s="679"/>
      <c r="BJ9" s="679"/>
      <c r="BK9" s="679"/>
      <c r="BL9" s="679"/>
      <c r="BM9" s="679"/>
      <c r="BN9" s="680"/>
      <c r="BO9" s="715">
        <v>35.299999999999997</v>
      </c>
      <c r="BP9" s="715"/>
      <c r="BQ9" s="715"/>
      <c r="BR9" s="715"/>
      <c r="BS9" s="684" t="s">
        <v>237</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2130134</v>
      </c>
      <c r="CS9" s="679"/>
      <c r="CT9" s="679"/>
      <c r="CU9" s="679"/>
      <c r="CV9" s="679"/>
      <c r="CW9" s="679"/>
      <c r="CX9" s="679"/>
      <c r="CY9" s="680"/>
      <c r="CZ9" s="715">
        <v>11.1</v>
      </c>
      <c r="DA9" s="715"/>
      <c r="DB9" s="715"/>
      <c r="DC9" s="715"/>
      <c r="DD9" s="684">
        <v>9276</v>
      </c>
      <c r="DE9" s="679"/>
      <c r="DF9" s="679"/>
      <c r="DG9" s="679"/>
      <c r="DH9" s="679"/>
      <c r="DI9" s="679"/>
      <c r="DJ9" s="679"/>
      <c r="DK9" s="679"/>
      <c r="DL9" s="679"/>
      <c r="DM9" s="679"/>
      <c r="DN9" s="679"/>
      <c r="DO9" s="679"/>
      <c r="DP9" s="680"/>
      <c r="DQ9" s="684">
        <v>1433316</v>
      </c>
      <c r="DR9" s="679"/>
      <c r="DS9" s="679"/>
      <c r="DT9" s="679"/>
      <c r="DU9" s="679"/>
      <c r="DV9" s="679"/>
      <c r="DW9" s="679"/>
      <c r="DX9" s="679"/>
      <c r="DY9" s="679"/>
      <c r="DZ9" s="679"/>
      <c r="EA9" s="679"/>
      <c r="EB9" s="679"/>
      <c r="EC9" s="722"/>
    </row>
    <row r="10" spans="2:143" ht="11.25" customHeight="1" x14ac:dyDescent="0.15">
      <c r="B10" s="675" t="s">
        <v>248</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243</v>
      </c>
      <c r="AA10" s="715"/>
      <c r="AB10" s="715"/>
      <c r="AC10" s="715"/>
      <c r="AD10" s="716" t="s">
        <v>237</v>
      </c>
      <c r="AE10" s="716"/>
      <c r="AF10" s="716"/>
      <c r="AG10" s="716"/>
      <c r="AH10" s="716"/>
      <c r="AI10" s="716"/>
      <c r="AJ10" s="716"/>
      <c r="AK10" s="716"/>
      <c r="AL10" s="681" t="s">
        <v>243</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106527</v>
      </c>
      <c r="BH10" s="679"/>
      <c r="BI10" s="679"/>
      <c r="BJ10" s="679"/>
      <c r="BK10" s="679"/>
      <c r="BL10" s="679"/>
      <c r="BM10" s="679"/>
      <c r="BN10" s="680"/>
      <c r="BO10" s="715">
        <v>2.2000000000000002</v>
      </c>
      <c r="BP10" s="715"/>
      <c r="BQ10" s="715"/>
      <c r="BR10" s="715"/>
      <c r="BS10" s="684" t="s">
        <v>243</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4500</v>
      </c>
      <c r="CS10" s="679"/>
      <c r="CT10" s="679"/>
      <c r="CU10" s="679"/>
      <c r="CV10" s="679"/>
      <c r="CW10" s="679"/>
      <c r="CX10" s="679"/>
      <c r="CY10" s="680"/>
      <c r="CZ10" s="715">
        <v>0</v>
      </c>
      <c r="DA10" s="715"/>
      <c r="DB10" s="715"/>
      <c r="DC10" s="715"/>
      <c r="DD10" s="684" t="s">
        <v>243</v>
      </c>
      <c r="DE10" s="679"/>
      <c r="DF10" s="679"/>
      <c r="DG10" s="679"/>
      <c r="DH10" s="679"/>
      <c r="DI10" s="679"/>
      <c r="DJ10" s="679"/>
      <c r="DK10" s="679"/>
      <c r="DL10" s="679"/>
      <c r="DM10" s="679"/>
      <c r="DN10" s="679"/>
      <c r="DO10" s="679"/>
      <c r="DP10" s="680"/>
      <c r="DQ10" s="684">
        <v>1125</v>
      </c>
      <c r="DR10" s="679"/>
      <c r="DS10" s="679"/>
      <c r="DT10" s="679"/>
      <c r="DU10" s="679"/>
      <c r="DV10" s="679"/>
      <c r="DW10" s="679"/>
      <c r="DX10" s="679"/>
      <c r="DY10" s="679"/>
      <c r="DZ10" s="679"/>
      <c r="EA10" s="679"/>
      <c r="EB10" s="679"/>
      <c r="EC10" s="722"/>
    </row>
    <row r="11" spans="2:143" ht="11.25" customHeight="1" x14ac:dyDescent="0.15">
      <c r="B11" s="675" t="s">
        <v>251</v>
      </c>
      <c r="C11" s="676"/>
      <c r="D11" s="676"/>
      <c r="E11" s="676"/>
      <c r="F11" s="676"/>
      <c r="G11" s="676"/>
      <c r="H11" s="676"/>
      <c r="I11" s="676"/>
      <c r="J11" s="676"/>
      <c r="K11" s="676"/>
      <c r="L11" s="676"/>
      <c r="M11" s="676"/>
      <c r="N11" s="676"/>
      <c r="O11" s="676"/>
      <c r="P11" s="676"/>
      <c r="Q11" s="677"/>
      <c r="R11" s="678">
        <v>693696</v>
      </c>
      <c r="S11" s="679"/>
      <c r="T11" s="679"/>
      <c r="U11" s="679"/>
      <c r="V11" s="679"/>
      <c r="W11" s="679"/>
      <c r="X11" s="679"/>
      <c r="Y11" s="680"/>
      <c r="Z11" s="681">
        <v>3.4</v>
      </c>
      <c r="AA11" s="682"/>
      <c r="AB11" s="682"/>
      <c r="AC11" s="683"/>
      <c r="AD11" s="684">
        <v>693696</v>
      </c>
      <c r="AE11" s="679"/>
      <c r="AF11" s="679"/>
      <c r="AG11" s="679"/>
      <c r="AH11" s="679"/>
      <c r="AI11" s="679"/>
      <c r="AJ11" s="679"/>
      <c r="AK11" s="680"/>
      <c r="AL11" s="681">
        <v>5.9</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228081</v>
      </c>
      <c r="BH11" s="679"/>
      <c r="BI11" s="679"/>
      <c r="BJ11" s="679"/>
      <c r="BK11" s="679"/>
      <c r="BL11" s="679"/>
      <c r="BM11" s="679"/>
      <c r="BN11" s="680"/>
      <c r="BO11" s="715">
        <v>4.7</v>
      </c>
      <c r="BP11" s="715"/>
      <c r="BQ11" s="715"/>
      <c r="BR11" s="715"/>
      <c r="BS11" s="684">
        <v>45234</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949719</v>
      </c>
      <c r="CS11" s="679"/>
      <c r="CT11" s="679"/>
      <c r="CU11" s="679"/>
      <c r="CV11" s="679"/>
      <c r="CW11" s="679"/>
      <c r="CX11" s="679"/>
      <c r="CY11" s="680"/>
      <c r="CZ11" s="715">
        <v>5</v>
      </c>
      <c r="DA11" s="715"/>
      <c r="DB11" s="715"/>
      <c r="DC11" s="715"/>
      <c r="DD11" s="684">
        <v>365922</v>
      </c>
      <c r="DE11" s="679"/>
      <c r="DF11" s="679"/>
      <c r="DG11" s="679"/>
      <c r="DH11" s="679"/>
      <c r="DI11" s="679"/>
      <c r="DJ11" s="679"/>
      <c r="DK11" s="679"/>
      <c r="DL11" s="679"/>
      <c r="DM11" s="679"/>
      <c r="DN11" s="679"/>
      <c r="DO11" s="679"/>
      <c r="DP11" s="680"/>
      <c r="DQ11" s="684">
        <v>534649</v>
      </c>
      <c r="DR11" s="679"/>
      <c r="DS11" s="679"/>
      <c r="DT11" s="679"/>
      <c r="DU11" s="679"/>
      <c r="DV11" s="679"/>
      <c r="DW11" s="679"/>
      <c r="DX11" s="679"/>
      <c r="DY11" s="679"/>
      <c r="DZ11" s="679"/>
      <c r="EA11" s="679"/>
      <c r="EB11" s="679"/>
      <c r="EC11" s="722"/>
    </row>
    <row r="12" spans="2:143" ht="11.25" customHeight="1" x14ac:dyDescent="0.15">
      <c r="B12" s="675" t="s">
        <v>254</v>
      </c>
      <c r="C12" s="676"/>
      <c r="D12" s="676"/>
      <c r="E12" s="676"/>
      <c r="F12" s="676"/>
      <c r="G12" s="676"/>
      <c r="H12" s="676"/>
      <c r="I12" s="676"/>
      <c r="J12" s="676"/>
      <c r="K12" s="676"/>
      <c r="L12" s="676"/>
      <c r="M12" s="676"/>
      <c r="N12" s="676"/>
      <c r="O12" s="676"/>
      <c r="P12" s="676"/>
      <c r="Q12" s="677"/>
      <c r="R12" s="678">
        <v>35641</v>
      </c>
      <c r="S12" s="679"/>
      <c r="T12" s="679"/>
      <c r="U12" s="679"/>
      <c r="V12" s="679"/>
      <c r="W12" s="679"/>
      <c r="X12" s="679"/>
      <c r="Y12" s="680"/>
      <c r="Z12" s="715">
        <v>0.2</v>
      </c>
      <c r="AA12" s="715"/>
      <c r="AB12" s="715"/>
      <c r="AC12" s="715"/>
      <c r="AD12" s="716">
        <v>35641</v>
      </c>
      <c r="AE12" s="716"/>
      <c r="AF12" s="716"/>
      <c r="AG12" s="716"/>
      <c r="AH12" s="716"/>
      <c r="AI12" s="716"/>
      <c r="AJ12" s="716"/>
      <c r="AK12" s="716"/>
      <c r="AL12" s="681">
        <v>0.3</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2307634</v>
      </c>
      <c r="BH12" s="679"/>
      <c r="BI12" s="679"/>
      <c r="BJ12" s="679"/>
      <c r="BK12" s="679"/>
      <c r="BL12" s="679"/>
      <c r="BM12" s="679"/>
      <c r="BN12" s="680"/>
      <c r="BO12" s="715">
        <v>47.8</v>
      </c>
      <c r="BP12" s="715"/>
      <c r="BQ12" s="715"/>
      <c r="BR12" s="715"/>
      <c r="BS12" s="684" t="s">
        <v>237</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335163</v>
      </c>
      <c r="CS12" s="679"/>
      <c r="CT12" s="679"/>
      <c r="CU12" s="679"/>
      <c r="CV12" s="679"/>
      <c r="CW12" s="679"/>
      <c r="CX12" s="679"/>
      <c r="CY12" s="680"/>
      <c r="CZ12" s="715">
        <v>1.8</v>
      </c>
      <c r="DA12" s="715"/>
      <c r="DB12" s="715"/>
      <c r="DC12" s="715"/>
      <c r="DD12" s="684">
        <v>22863</v>
      </c>
      <c r="DE12" s="679"/>
      <c r="DF12" s="679"/>
      <c r="DG12" s="679"/>
      <c r="DH12" s="679"/>
      <c r="DI12" s="679"/>
      <c r="DJ12" s="679"/>
      <c r="DK12" s="679"/>
      <c r="DL12" s="679"/>
      <c r="DM12" s="679"/>
      <c r="DN12" s="679"/>
      <c r="DO12" s="679"/>
      <c r="DP12" s="680"/>
      <c r="DQ12" s="684">
        <v>197033</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243</v>
      </c>
      <c r="S13" s="679"/>
      <c r="T13" s="679"/>
      <c r="U13" s="679"/>
      <c r="V13" s="679"/>
      <c r="W13" s="679"/>
      <c r="X13" s="679"/>
      <c r="Y13" s="680"/>
      <c r="Z13" s="715" t="s">
        <v>237</v>
      </c>
      <c r="AA13" s="715"/>
      <c r="AB13" s="715"/>
      <c r="AC13" s="715"/>
      <c r="AD13" s="716" t="s">
        <v>243</v>
      </c>
      <c r="AE13" s="716"/>
      <c r="AF13" s="716"/>
      <c r="AG13" s="716"/>
      <c r="AH13" s="716"/>
      <c r="AI13" s="716"/>
      <c r="AJ13" s="716"/>
      <c r="AK13" s="716"/>
      <c r="AL13" s="681" t="s">
        <v>237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2288629</v>
      </c>
      <c r="BH13" s="679"/>
      <c r="BI13" s="679"/>
      <c r="BJ13" s="679"/>
      <c r="BK13" s="679"/>
      <c r="BL13" s="679"/>
      <c r="BM13" s="679"/>
      <c r="BN13" s="680"/>
      <c r="BO13" s="715">
        <v>47.4</v>
      </c>
      <c r="BP13" s="715"/>
      <c r="BQ13" s="715"/>
      <c r="BR13" s="715"/>
      <c r="BS13" s="684" t="s">
        <v>237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1632832</v>
      </c>
      <c r="CS13" s="679"/>
      <c r="CT13" s="679"/>
      <c r="CU13" s="679"/>
      <c r="CV13" s="679"/>
      <c r="CW13" s="679"/>
      <c r="CX13" s="679"/>
      <c r="CY13" s="680"/>
      <c r="CZ13" s="715">
        <v>8.5</v>
      </c>
      <c r="DA13" s="715"/>
      <c r="DB13" s="715"/>
      <c r="DC13" s="715"/>
      <c r="DD13" s="684">
        <v>418915</v>
      </c>
      <c r="DE13" s="679"/>
      <c r="DF13" s="679"/>
      <c r="DG13" s="679"/>
      <c r="DH13" s="679"/>
      <c r="DI13" s="679"/>
      <c r="DJ13" s="679"/>
      <c r="DK13" s="679"/>
      <c r="DL13" s="679"/>
      <c r="DM13" s="679"/>
      <c r="DN13" s="679"/>
      <c r="DO13" s="679"/>
      <c r="DP13" s="680"/>
      <c r="DQ13" s="684">
        <v>1251565</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37488</v>
      </c>
      <c r="S14" s="679"/>
      <c r="T14" s="679"/>
      <c r="U14" s="679"/>
      <c r="V14" s="679"/>
      <c r="W14" s="679"/>
      <c r="X14" s="679"/>
      <c r="Y14" s="680"/>
      <c r="Z14" s="715">
        <v>0.2</v>
      </c>
      <c r="AA14" s="715"/>
      <c r="AB14" s="715"/>
      <c r="AC14" s="715"/>
      <c r="AD14" s="716">
        <v>37488</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165009</v>
      </c>
      <c r="BH14" s="679"/>
      <c r="BI14" s="679"/>
      <c r="BJ14" s="679"/>
      <c r="BK14" s="679"/>
      <c r="BL14" s="679"/>
      <c r="BM14" s="679"/>
      <c r="BN14" s="680"/>
      <c r="BO14" s="715">
        <v>3.4</v>
      </c>
      <c r="BP14" s="715"/>
      <c r="BQ14" s="715"/>
      <c r="BR14" s="715"/>
      <c r="BS14" s="684" t="s">
        <v>243</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765114</v>
      </c>
      <c r="CS14" s="679"/>
      <c r="CT14" s="679"/>
      <c r="CU14" s="679"/>
      <c r="CV14" s="679"/>
      <c r="CW14" s="679"/>
      <c r="CX14" s="679"/>
      <c r="CY14" s="680"/>
      <c r="CZ14" s="715">
        <v>4</v>
      </c>
      <c r="DA14" s="715"/>
      <c r="DB14" s="715"/>
      <c r="DC14" s="715"/>
      <c r="DD14" s="684">
        <v>58630</v>
      </c>
      <c r="DE14" s="679"/>
      <c r="DF14" s="679"/>
      <c r="DG14" s="679"/>
      <c r="DH14" s="679"/>
      <c r="DI14" s="679"/>
      <c r="DJ14" s="679"/>
      <c r="DK14" s="679"/>
      <c r="DL14" s="679"/>
      <c r="DM14" s="679"/>
      <c r="DN14" s="679"/>
      <c r="DO14" s="679"/>
      <c r="DP14" s="680"/>
      <c r="DQ14" s="684">
        <v>718900</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243</v>
      </c>
      <c r="S15" s="679"/>
      <c r="T15" s="679"/>
      <c r="U15" s="679"/>
      <c r="V15" s="679"/>
      <c r="W15" s="679"/>
      <c r="X15" s="679"/>
      <c r="Y15" s="680"/>
      <c r="Z15" s="715" t="s">
        <v>237</v>
      </c>
      <c r="AA15" s="715"/>
      <c r="AB15" s="715"/>
      <c r="AC15" s="715"/>
      <c r="AD15" s="716" t="s">
        <v>237</v>
      </c>
      <c r="AE15" s="716"/>
      <c r="AF15" s="716"/>
      <c r="AG15" s="716"/>
      <c r="AH15" s="716"/>
      <c r="AI15" s="716"/>
      <c r="AJ15" s="716"/>
      <c r="AK15" s="716"/>
      <c r="AL15" s="681" t="s">
        <v>243</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242971</v>
      </c>
      <c r="BH15" s="679"/>
      <c r="BI15" s="679"/>
      <c r="BJ15" s="679"/>
      <c r="BK15" s="679"/>
      <c r="BL15" s="679"/>
      <c r="BM15" s="679"/>
      <c r="BN15" s="680"/>
      <c r="BO15" s="715">
        <v>5</v>
      </c>
      <c r="BP15" s="715"/>
      <c r="BQ15" s="715"/>
      <c r="BR15" s="715"/>
      <c r="BS15" s="684" t="s">
        <v>237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2057589</v>
      </c>
      <c r="CS15" s="679"/>
      <c r="CT15" s="679"/>
      <c r="CU15" s="679"/>
      <c r="CV15" s="679"/>
      <c r="CW15" s="679"/>
      <c r="CX15" s="679"/>
      <c r="CY15" s="680"/>
      <c r="CZ15" s="715">
        <v>10.8</v>
      </c>
      <c r="DA15" s="715"/>
      <c r="DB15" s="715"/>
      <c r="DC15" s="715"/>
      <c r="DD15" s="684">
        <v>487099</v>
      </c>
      <c r="DE15" s="679"/>
      <c r="DF15" s="679"/>
      <c r="DG15" s="679"/>
      <c r="DH15" s="679"/>
      <c r="DI15" s="679"/>
      <c r="DJ15" s="679"/>
      <c r="DK15" s="679"/>
      <c r="DL15" s="679"/>
      <c r="DM15" s="679"/>
      <c r="DN15" s="679"/>
      <c r="DO15" s="679"/>
      <c r="DP15" s="680"/>
      <c r="DQ15" s="684">
        <v>1616940</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10578</v>
      </c>
      <c r="S16" s="679"/>
      <c r="T16" s="679"/>
      <c r="U16" s="679"/>
      <c r="V16" s="679"/>
      <c r="W16" s="679"/>
      <c r="X16" s="679"/>
      <c r="Y16" s="680"/>
      <c r="Z16" s="715">
        <v>0.1</v>
      </c>
      <c r="AA16" s="715"/>
      <c r="AB16" s="715"/>
      <c r="AC16" s="715"/>
      <c r="AD16" s="716">
        <v>10578</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243</v>
      </c>
      <c r="BP16" s="715"/>
      <c r="BQ16" s="715"/>
      <c r="BR16" s="715"/>
      <c r="BS16" s="684" t="s">
        <v>243</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324241</v>
      </c>
      <c r="CS16" s="679"/>
      <c r="CT16" s="679"/>
      <c r="CU16" s="679"/>
      <c r="CV16" s="679"/>
      <c r="CW16" s="679"/>
      <c r="CX16" s="679"/>
      <c r="CY16" s="680"/>
      <c r="CZ16" s="715">
        <v>1.7</v>
      </c>
      <c r="DA16" s="715"/>
      <c r="DB16" s="715"/>
      <c r="DC16" s="715"/>
      <c r="DD16" s="684" t="s">
        <v>243</v>
      </c>
      <c r="DE16" s="679"/>
      <c r="DF16" s="679"/>
      <c r="DG16" s="679"/>
      <c r="DH16" s="679"/>
      <c r="DI16" s="679"/>
      <c r="DJ16" s="679"/>
      <c r="DK16" s="679"/>
      <c r="DL16" s="679"/>
      <c r="DM16" s="679"/>
      <c r="DN16" s="679"/>
      <c r="DO16" s="679"/>
      <c r="DP16" s="680"/>
      <c r="DQ16" s="684" t="s">
        <v>243</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131125</v>
      </c>
      <c r="S17" s="679"/>
      <c r="T17" s="679"/>
      <c r="U17" s="679"/>
      <c r="V17" s="679"/>
      <c r="W17" s="679"/>
      <c r="X17" s="679"/>
      <c r="Y17" s="680"/>
      <c r="Z17" s="715">
        <v>0.7</v>
      </c>
      <c r="AA17" s="715"/>
      <c r="AB17" s="715"/>
      <c r="AC17" s="715"/>
      <c r="AD17" s="716">
        <v>131125</v>
      </c>
      <c r="AE17" s="716"/>
      <c r="AF17" s="716"/>
      <c r="AG17" s="716"/>
      <c r="AH17" s="716"/>
      <c r="AI17" s="716"/>
      <c r="AJ17" s="716"/>
      <c r="AK17" s="716"/>
      <c r="AL17" s="681">
        <v>1.1000000000000001</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243</v>
      </c>
      <c r="BH17" s="679"/>
      <c r="BI17" s="679"/>
      <c r="BJ17" s="679"/>
      <c r="BK17" s="679"/>
      <c r="BL17" s="679"/>
      <c r="BM17" s="679"/>
      <c r="BN17" s="680"/>
      <c r="BO17" s="715" t="s">
        <v>243</v>
      </c>
      <c r="BP17" s="715"/>
      <c r="BQ17" s="715"/>
      <c r="BR17" s="715"/>
      <c r="BS17" s="684" t="s">
        <v>237</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1960960</v>
      </c>
      <c r="CS17" s="679"/>
      <c r="CT17" s="679"/>
      <c r="CU17" s="679"/>
      <c r="CV17" s="679"/>
      <c r="CW17" s="679"/>
      <c r="CX17" s="679"/>
      <c r="CY17" s="680"/>
      <c r="CZ17" s="715">
        <v>10.3</v>
      </c>
      <c r="DA17" s="715"/>
      <c r="DB17" s="715"/>
      <c r="DC17" s="715"/>
      <c r="DD17" s="684" t="s">
        <v>237</v>
      </c>
      <c r="DE17" s="679"/>
      <c r="DF17" s="679"/>
      <c r="DG17" s="679"/>
      <c r="DH17" s="679"/>
      <c r="DI17" s="679"/>
      <c r="DJ17" s="679"/>
      <c r="DK17" s="679"/>
      <c r="DL17" s="679"/>
      <c r="DM17" s="679"/>
      <c r="DN17" s="679"/>
      <c r="DO17" s="679"/>
      <c r="DP17" s="680"/>
      <c r="DQ17" s="684">
        <v>1960879</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51161</v>
      </c>
      <c r="S18" s="679"/>
      <c r="T18" s="679"/>
      <c r="U18" s="679"/>
      <c r="V18" s="679"/>
      <c r="W18" s="679"/>
      <c r="X18" s="679"/>
      <c r="Y18" s="680"/>
      <c r="Z18" s="715">
        <v>0.3</v>
      </c>
      <c r="AA18" s="715"/>
      <c r="AB18" s="715"/>
      <c r="AC18" s="715"/>
      <c r="AD18" s="716">
        <v>51161</v>
      </c>
      <c r="AE18" s="716"/>
      <c r="AF18" s="716"/>
      <c r="AG18" s="716"/>
      <c r="AH18" s="716"/>
      <c r="AI18" s="716"/>
      <c r="AJ18" s="716"/>
      <c r="AK18" s="716"/>
      <c r="AL18" s="681">
        <v>0.4</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243</v>
      </c>
      <c r="BH18" s="679"/>
      <c r="BI18" s="679"/>
      <c r="BJ18" s="679"/>
      <c r="BK18" s="679"/>
      <c r="BL18" s="679"/>
      <c r="BM18" s="679"/>
      <c r="BN18" s="680"/>
      <c r="BO18" s="715" t="s">
        <v>243</v>
      </c>
      <c r="BP18" s="715"/>
      <c r="BQ18" s="715"/>
      <c r="BR18" s="715"/>
      <c r="BS18" s="684" t="s">
        <v>243</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243</v>
      </c>
      <c r="CS18" s="679"/>
      <c r="CT18" s="679"/>
      <c r="CU18" s="679"/>
      <c r="CV18" s="679"/>
      <c r="CW18" s="679"/>
      <c r="CX18" s="679"/>
      <c r="CY18" s="680"/>
      <c r="CZ18" s="715" t="s">
        <v>243</v>
      </c>
      <c r="DA18" s="715"/>
      <c r="DB18" s="715"/>
      <c r="DC18" s="715"/>
      <c r="DD18" s="684" t="s">
        <v>237</v>
      </c>
      <c r="DE18" s="679"/>
      <c r="DF18" s="679"/>
      <c r="DG18" s="679"/>
      <c r="DH18" s="679"/>
      <c r="DI18" s="679"/>
      <c r="DJ18" s="679"/>
      <c r="DK18" s="679"/>
      <c r="DL18" s="679"/>
      <c r="DM18" s="679"/>
      <c r="DN18" s="679"/>
      <c r="DO18" s="679"/>
      <c r="DP18" s="680"/>
      <c r="DQ18" s="684" t="s">
        <v>243</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5232</v>
      </c>
      <c r="S19" s="679"/>
      <c r="T19" s="679"/>
      <c r="U19" s="679"/>
      <c r="V19" s="679"/>
      <c r="W19" s="679"/>
      <c r="X19" s="679"/>
      <c r="Y19" s="680"/>
      <c r="Z19" s="715">
        <v>0</v>
      </c>
      <c r="AA19" s="715"/>
      <c r="AB19" s="715"/>
      <c r="AC19" s="715"/>
      <c r="AD19" s="716">
        <v>5232</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298</v>
      </c>
      <c r="BH19" s="679"/>
      <c r="BI19" s="679"/>
      <c r="BJ19" s="679"/>
      <c r="BK19" s="679"/>
      <c r="BL19" s="679"/>
      <c r="BM19" s="679"/>
      <c r="BN19" s="680"/>
      <c r="BO19" s="715">
        <v>0</v>
      </c>
      <c r="BP19" s="715"/>
      <c r="BQ19" s="715"/>
      <c r="BR19" s="715"/>
      <c r="BS19" s="684" t="s">
        <v>243</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243</v>
      </c>
      <c r="CS19" s="679"/>
      <c r="CT19" s="679"/>
      <c r="CU19" s="679"/>
      <c r="CV19" s="679"/>
      <c r="CW19" s="679"/>
      <c r="CX19" s="679"/>
      <c r="CY19" s="680"/>
      <c r="CZ19" s="715" t="s">
        <v>243</v>
      </c>
      <c r="DA19" s="715"/>
      <c r="DB19" s="715"/>
      <c r="DC19" s="715"/>
      <c r="DD19" s="684" t="s">
        <v>237</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1351</v>
      </c>
      <c r="S20" s="679"/>
      <c r="T20" s="679"/>
      <c r="U20" s="679"/>
      <c r="V20" s="679"/>
      <c r="W20" s="679"/>
      <c r="X20" s="679"/>
      <c r="Y20" s="680"/>
      <c r="Z20" s="715">
        <v>0</v>
      </c>
      <c r="AA20" s="715"/>
      <c r="AB20" s="715"/>
      <c r="AC20" s="715"/>
      <c r="AD20" s="716">
        <v>1351</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298</v>
      </c>
      <c r="BH20" s="679"/>
      <c r="BI20" s="679"/>
      <c r="BJ20" s="679"/>
      <c r="BK20" s="679"/>
      <c r="BL20" s="679"/>
      <c r="BM20" s="679"/>
      <c r="BN20" s="680"/>
      <c r="BO20" s="715">
        <v>0</v>
      </c>
      <c r="BP20" s="715"/>
      <c r="BQ20" s="715"/>
      <c r="BR20" s="715"/>
      <c r="BS20" s="684" t="s">
        <v>243</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19125239</v>
      </c>
      <c r="CS20" s="679"/>
      <c r="CT20" s="679"/>
      <c r="CU20" s="679"/>
      <c r="CV20" s="679"/>
      <c r="CW20" s="679"/>
      <c r="CX20" s="679"/>
      <c r="CY20" s="680"/>
      <c r="CZ20" s="715">
        <v>100</v>
      </c>
      <c r="DA20" s="715"/>
      <c r="DB20" s="715"/>
      <c r="DC20" s="715"/>
      <c r="DD20" s="684">
        <v>1492647</v>
      </c>
      <c r="DE20" s="679"/>
      <c r="DF20" s="679"/>
      <c r="DG20" s="679"/>
      <c r="DH20" s="679"/>
      <c r="DI20" s="679"/>
      <c r="DJ20" s="679"/>
      <c r="DK20" s="679"/>
      <c r="DL20" s="679"/>
      <c r="DM20" s="679"/>
      <c r="DN20" s="679"/>
      <c r="DO20" s="679"/>
      <c r="DP20" s="680"/>
      <c r="DQ20" s="684">
        <v>13152738</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73381</v>
      </c>
      <c r="S21" s="679"/>
      <c r="T21" s="679"/>
      <c r="U21" s="679"/>
      <c r="V21" s="679"/>
      <c r="W21" s="679"/>
      <c r="X21" s="679"/>
      <c r="Y21" s="680"/>
      <c r="Z21" s="715">
        <v>0.4</v>
      </c>
      <c r="AA21" s="715"/>
      <c r="AB21" s="715"/>
      <c r="AC21" s="715"/>
      <c r="AD21" s="716">
        <v>73381</v>
      </c>
      <c r="AE21" s="716"/>
      <c r="AF21" s="716"/>
      <c r="AG21" s="716"/>
      <c r="AH21" s="716"/>
      <c r="AI21" s="716"/>
      <c r="AJ21" s="716"/>
      <c r="AK21" s="716"/>
      <c r="AL21" s="681">
        <v>0.6</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298</v>
      </c>
      <c r="BH21" s="679"/>
      <c r="BI21" s="679"/>
      <c r="BJ21" s="679"/>
      <c r="BK21" s="679"/>
      <c r="BL21" s="679"/>
      <c r="BM21" s="679"/>
      <c r="BN21" s="680"/>
      <c r="BO21" s="715">
        <v>0</v>
      </c>
      <c r="BP21" s="715"/>
      <c r="BQ21" s="715"/>
      <c r="BR21" s="715"/>
      <c r="BS21" s="684" t="s">
        <v>243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6252006</v>
      </c>
      <c r="S22" s="679"/>
      <c r="T22" s="679"/>
      <c r="U22" s="679"/>
      <c r="V22" s="679"/>
      <c r="W22" s="679"/>
      <c r="X22" s="679"/>
      <c r="Y22" s="680"/>
      <c r="Z22" s="715">
        <v>31</v>
      </c>
      <c r="AA22" s="715"/>
      <c r="AB22" s="715"/>
      <c r="AC22" s="715"/>
      <c r="AD22" s="716">
        <v>5720552</v>
      </c>
      <c r="AE22" s="716"/>
      <c r="AF22" s="716"/>
      <c r="AG22" s="716"/>
      <c r="AH22" s="716"/>
      <c r="AI22" s="716"/>
      <c r="AJ22" s="716"/>
      <c r="AK22" s="716"/>
      <c r="AL22" s="681">
        <v>48.4</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237</v>
      </c>
      <c r="BH22" s="679"/>
      <c r="BI22" s="679"/>
      <c r="BJ22" s="679"/>
      <c r="BK22" s="679"/>
      <c r="BL22" s="679"/>
      <c r="BM22" s="679"/>
      <c r="BN22" s="680"/>
      <c r="BO22" s="715" t="s">
        <v>243</v>
      </c>
      <c r="BP22" s="715"/>
      <c r="BQ22" s="715"/>
      <c r="BR22" s="715"/>
      <c r="BS22" s="684" t="s">
        <v>237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5720552</v>
      </c>
      <c r="S23" s="679"/>
      <c r="T23" s="679"/>
      <c r="U23" s="679"/>
      <c r="V23" s="679"/>
      <c r="W23" s="679"/>
      <c r="X23" s="679"/>
      <c r="Y23" s="680"/>
      <c r="Z23" s="715">
        <v>28.4</v>
      </c>
      <c r="AA23" s="715"/>
      <c r="AB23" s="715"/>
      <c r="AC23" s="715"/>
      <c r="AD23" s="716">
        <v>5720552</v>
      </c>
      <c r="AE23" s="716"/>
      <c r="AF23" s="716"/>
      <c r="AG23" s="716"/>
      <c r="AH23" s="716"/>
      <c r="AI23" s="716"/>
      <c r="AJ23" s="716"/>
      <c r="AK23" s="716"/>
      <c r="AL23" s="681">
        <v>48.4</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237</v>
      </c>
      <c r="BH23" s="679"/>
      <c r="BI23" s="679"/>
      <c r="BJ23" s="679"/>
      <c r="BK23" s="679"/>
      <c r="BL23" s="679"/>
      <c r="BM23" s="679"/>
      <c r="BN23" s="680"/>
      <c r="BO23" s="715" t="s">
        <v>243</v>
      </c>
      <c r="BP23" s="715"/>
      <c r="BQ23" s="715"/>
      <c r="BR23" s="715"/>
      <c r="BS23" s="684" t="s">
        <v>237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531454</v>
      </c>
      <c r="S24" s="679"/>
      <c r="T24" s="679"/>
      <c r="U24" s="679"/>
      <c r="V24" s="679"/>
      <c r="W24" s="679"/>
      <c r="X24" s="679"/>
      <c r="Y24" s="680"/>
      <c r="Z24" s="715">
        <v>2.6</v>
      </c>
      <c r="AA24" s="715"/>
      <c r="AB24" s="715"/>
      <c r="AC24" s="715"/>
      <c r="AD24" s="716" t="s">
        <v>243</v>
      </c>
      <c r="AE24" s="716"/>
      <c r="AF24" s="716"/>
      <c r="AG24" s="716"/>
      <c r="AH24" s="716"/>
      <c r="AI24" s="716"/>
      <c r="AJ24" s="716"/>
      <c r="AK24" s="716"/>
      <c r="AL24" s="681" t="s">
        <v>237</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243</v>
      </c>
      <c r="BP24" s="715"/>
      <c r="BQ24" s="715"/>
      <c r="BR24" s="715"/>
      <c r="BS24" s="684" t="s">
        <v>139</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9392066</v>
      </c>
      <c r="CS24" s="734"/>
      <c r="CT24" s="734"/>
      <c r="CU24" s="734"/>
      <c r="CV24" s="734"/>
      <c r="CW24" s="734"/>
      <c r="CX24" s="734"/>
      <c r="CY24" s="777"/>
      <c r="CZ24" s="778">
        <v>49.1</v>
      </c>
      <c r="DA24" s="749"/>
      <c r="DB24" s="749"/>
      <c r="DC24" s="781"/>
      <c r="DD24" s="776">
        <v>6810607</v>
      </c>
      <c r="DE24" s="734"/>
      <c r="DF24" s="734"/>
      <c r="DG24" s="734"/>
      <c r="DH24" s="734"/>
      <c r="DI24" s="734"/>
      <c r="DJ24" s="734"/>
      <c r="DK24" s="777"/>
      <c r="DL24" s="776">
        <v>6733565</v>
      </c>
      <c r="DM24" s="734"/>
      <c r="DN24" s="734"/>
      <c r="DO24" s="734"/>
      <c r="DP24" s="734"/>
      <c r="DQ24" s="734"/>
      <c r="DR24" s="734"/>
      <c r="DS24" s="734"/>
      <c r="DT24" s="734"/>
      <c r="DU24" s="734"/>
      <c r="DV24" s="777"/>
      <c r="DW24" s="778">
        <v>54.8</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243</v>
      </c>
      <c r="S25" s="679"/>
      <c r="T25" s="679"/>
      <c r="U25" s="679"/>
      <c r="V25" s="679"/>
      <c r="W25" s="679"/>
      <c r="X25" s="679"/>
      <c r="Y25" s="680"/>
      <c r="Z25" s="715" t="s">
        <v>243</v>
      </c>
      <c r="AA25" s="715"/>
      <c r="AB25" s="715"/>
      <c r="AC25" s="715"/>
      <c r="AD25" s="716" t="s">
        <v>237</v>
      </c>
      <c r="AE25" s="716"/>
      <c r="AF25" s="716"/>
      <c r="AG25" s="716"/>
      <c r="AH25" s="716"/>
      <c r="AI25" s="716"/>
      <c r="AJ25" s="716"/>
      <c r="AK25" s="716"/>
      <c r="AL25" s="681" t="s">
        <v>243</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243</v>
      </c>
      <c r="BH25" s="679"/>
      <c r="BI25" s="679"/>
      <c r="BJ25" s="679"/>
      <c r="BK25" s="679"/>
      <c r="BL25" s="679"/>
      <c r="BM25" s="679"/>
      <c r="BN25" s="680"/>
      <c r="BO25" s="715" t="s">
        <v>237</v>
      </c>
      <c r="BP25" s="715"/>
      <c r="BQ25" s="715"/>
      <c r="BR25" s="715"/>
      <c r="BS25" s="684" t="s">
        <v>237</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3492763</v>
      </c>
      <c r="CS25" s="697"/>
      <c r="CT25" s="697"/>
      <c r="CU25" s="697"/>
      <c r="CV25" s="697"/>
      <c r="CW25" s="697"/>
      <c r="CX25" s="697"/>
      <c r="CY25" s="698"/>
      <c r="CZ25" s="681">
        <v>18.3</v>
      </c>
      <c r="DA25" s="699"/>
      <c r="DB25" s="699"/>
      <c r="DC25" s="700"/>
      <c r="DD25" s="684">
        <v>3437029</v>
      </c>
      <c r="DE25" s="697"/>
      <c r="DF25" s="697"/>
      <c r="DG25" s="697"/>
      <c r="DH25" s="697"/>
      <c r="DI25" s="697"/>
      <c r="DJ25" s="697"/>
      <c r="DK25" s="698"/>
      <c r="DL25" s="684">
        <v>3401503</v>
      </c>
      <c r="DM25" s="697"/>
      <c r="DN25" s="697"/>
      <c r="DO25" s="697"/>
      <c r="DP25" s="697"/>
      <c r="DQ25" s="697"/>
      <c r="DR25" s="697"/>
      <c r="DS25" s="697"/>
      <c r="DT25" s="697"/>
      <c r="DU25" s="697"/>
      <c r="DV25" s="698"/>
      <c r="DW25" s="681">
        <v>27.7</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12289472</v>
      </c>
      <c r="S26" s="679"/>
      <c r="T26" s="679"/>
      <c r="U26" s="679"/>
      <c r="V26" s="679"/>
      <c r="W26" s="679"/>
      <c r="X26" s="679"/>
      <c r="Y26" s="680"/>
      <c r="Z26" s="715">
        <v>61</v>
      </c>
      <c r="AA26" s="715"/>
      <c r="AB26" s="715"/>
      <c r="AC26" s="715"/>
      <c r="AD26" s="716">
        <v>11758018</v>
      </c>
      <c r="AE26" s="716"/>
      <c r="AF26" s="716"/>
      <c r="AG26" s="716"/>
      <c r="AH26" s="716"/>
      <c r="AI26" s="716"/>
      <c r="AJ26" s="716"/>
      <c r="AK26" s="716"/>
      <c r="AL26" s="681">
        <v>99.5</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139</v>
      </c>
      <c r="BH26" s="679"/>
      <c r="BI26" s="679"/>
      <c r="BJ26" s="679"/>
      <c r="BK26" s="679"/>
      <c r="BL26" s="679"/>
      <c r="BM26" s="679"/>
      <c r="BN26" s="680"/>
      <c r="BO26" s="715" t="s">
        <v>243</v>
      </c>
      <c r="BP26" s="715"/>
      <c r="BQ26" s="715"/>
      <c r="BR26" s="715"/>
      <c r="BS26" s="684" t="s">
        <v>237</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2368223</v>
      </c>
      <c r="CS26" s="679"/>
      <c r="CT26" s="679"/>
      <c r="CU26" s="679"/>
      <c r="CV26" s="679"/>
      <c r="CW26" s="679"/>
      <c r="CX26" s="679"/>
      <c r="CY26" s="680"/>
      <c r="CZ26" s="681">
        <v>12.4</v>
      </c>
      <c r="DA26" s="699"/>
      <c r="DB26" s="699"/>
      <c r="DC26" s="700"/>
      <c r="DD26" s="684">
        <v>2325051</v>
      </c>
      <c r="DE26" s="679"/>
      <c r="DF26" s="679"/>
      <c r="DG26" s="679"/>
      <c r="DH26" s="679"/>
      <c r="DI26" s="679"/>
      <c r="DJ26" s="679"/>
      <c r="DK26" s="680"/>
      <c r="DL26" s="684" t="s">
        <v>237</v>
      </c>
      <c r="DM26" s="679"/>
      <c r="DN26" s="679"/>
      <c r="DO26" s="679"/>
      <c r="DP26" s="679"/>
      <c r="DQ26" s="679"/>
      <c r="DR26" s="679"/>
      <c r="DS26" s="679"/>
      <c r="DT26" s="679"/>
      <c r="DU26" s="679"/>
      <c r="DV26" s="680"/>
      <c r="DW26" s="681" t="s">
        <v>237</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5249</v>
      </c>
      <c r="S27" s="679"/>
      <c r="T27" s="679"/>
      <c r="U27" s="679"/>
      <c r="V27" s="679"/>
      <c r="W27" s="679"/>
      <c r="X27" s="679"/>
      <c r="Y27" s="680"/>
      <c r="Z27" s="715">
        <v>0</v>
      </c>
      <c r="AA27" s="715"/>
      <c r="AB27" s="715"/>
      <c r="AC27" s="715"/>
      <c r="AD27" s="716">
        <v>5249</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4829805</v>
      </c>
      <c r="BH27" s="679"/>
      <c r="BI27" s="679"/>
      <c r="BJ27" s="679"/>
      <c r="BK27" s="679"/>
      <c r="BL27" s="679"/>
      <c r="BM27" s="679"/>
      <c r="BN27" s="680"/>
      <c r="BO27" s="715">
        <v>100</v>
      </c>
      <c r="BP27" s="715"/>
      <c r="BQ27" s="715"/>
      <c r="BR27" s="715"/>
      <c r="BS27" s="684">
        <v>45234</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3938343</v>
      </c>
      <c r="CS27" s="697"/>
      <c r="CT27" s="697"/>
      <c r="CU27" s="697"/>
      <c r="CV27" s="697"/>
      <c r="CW27" s="697"/>
      <c r="CX27" s="697"/>
      <c r="CY27" s="698"/>
      <c r="CZ27" s="681">
        <v>20.6</v>
      </c>
      <c r="DA27" s="699"/>
      <c r="DB27" s="699"/>
      <c r="DC27" s="700"/>
      <c r="DD27" s="684">
        <v>1412699</v>
      </c>
      <c r="DE27" s="697"/>
      <c r="DF27" s="697"/>
      <c r="DG27" s="697"/>
      <c r="DH27" s="697"/>
      <c r="DI27" s="697"/>
      <c r="DJ27" s="697"/>
      <c r="DK27" s="698"/>
      <c r="DL27" s="684">
        <v>1371183</v>
      </c>
      <c r="DM27" s="697"/>
      <c r="DN27" s="697"/>
      <c r="DO27" s="697"/>
      <c r="DP27" s="697"/>
      <c r="DQ27" s="697"/>
      <c r="DR27" s="697"/>
      <c r="DS27" s="697"/>
      <c r="DT27" s="697"/>
      <c r="DU27" s="697"/>
      <c r="DV27" s="698"/>
      <c r="DW27" s="681">
        <v>11.2</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189350</v>
      </c>
      <c r="S28" s="679"/>
      <c r="T28" s="679"/>
      <c r="U28" s="679"/>
      <c r="V28" s="679"/>
      <c r="W28" s="679"/>
      <c r="X28" s="679"/>
      <c r="Y28" s="680"/>
      <c r="Z28" s="715">
        <v>0.9</v>
      </c>
      <c r="AA28" s="715"/>
      <c r="AB28" s="715"/>
      <c r="AC28" s="715"/>
      <c r="AD28" s="716" t="s">
        <v>243</v>
      </c>
      <c r="AE28" s="716"/>
      <c r="AF28" s="716"/>
      <c r="AG28" s="716"/>
      <c r="AH28" s="716"/>
      <c r="AI28" s="716"/>
      <c r="AJ28" s="716"/>
      <c r="AK28" s="716"/>
      <c r="AL28" s="681" t="s">
        <v>243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1960960</v>
      </c>
      <c r="CS28" s="679"/>
      <c r="CT28" s="679"/>
      <c r="CU28" s="679"/>
      <c r="CV28" s="679"/>
      <c r="CW28" s="679"/>
      <c r="CX28" s="679"/>
      <c r="CY28" s="680"/>
      <c r="CZ28" s="681">
        <v>10.3</v>
      </c>
      <c r="DA28" s="699"/>
      <c r="DB28" s="699"/>
      <c r="DC28" s="700"/>
      <c r="DD28" s="684">
        <v>1960879</v>
      </c>
      <c r="DE28" s="679"/>
      <c r="DF28" s="679"/>
      <c r="DG28" s="679"/>
      <c r="DH28" s="679"/>
      <c r="DI28" s="679"/>
      <c r="DJ28" s="679"/>
      <c r="DK28" s="680"/>
      <c r="DL28" s="684">
        <v>1960879</v>
      </c>
      <c r="DM28" s="679"/>
      <c r="DN28" s="679"/>
      <c r="DO28" s="679"/>
      <c r="DP28" s="679"/>
      <c r="DQ28" s="679"/>
      <c r="DR28" s="679"/>
      <c r="DS28" s="679"/>
      <c r="DT28" s="679"/>
      <c r="DU28" s="679"/>
      <c r="DV28" s="680"/>
      <c r="DW28" s="681">
        <v>16</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132756</v>
      </c>
      <c r="S29" s="679"/>
      <c r="T29" s="679"/>
      <c r="U29" s="679"/>
      <c r="V29" s="679"/>
      <c r="W29" s="679"/>
      <c r="X29" s="679"/>
      <c r="Y29" s="680"/>
      <c r="Z29" s="715">
        <v>0.7</v>
      </c>
      <c r="AA29" s="715"/>
      <c r="AB29" s="715"/>
      <c r="AC29" s="715"/>
      <c r="AD29" s="716">
        <v>41360</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1960906</v>
      </c>
      <c r="CS29" s="697"/>
      <c r="CT29" s="697"/>
      <c r="CU29" s="697"/>
      <c r="CV29" s="697"/>
      <c r="CW29" s="697"/>
      <c r="CX29" s="697"/>
      <c r="CY29" s="698"/>
      <c r="CZ29" s="681">
        <v>10.3</v>
      </c>
      <c r="DA29" s="699"/>
      <c r="DB29" s="699"/>
      <c r="DC29" s="700"/>
      <c r="DD29" s="684">
        <v>1960825</v>
      </c>
      <c r="DE29" s="697"/>
      <c r="DF29" s="697"/>
      <c r="DG29" s="697"/>
      <c r="DH29" s="697"/>
      <c r="DI29" s="697"/>
      <c r="DJ29" s="697"/>
      <c r="DK29" s="698"/>
      <c r="DL29" s="684">
        <v>1960825</v>
      </c>
      <c r="DM29" s="697"/>
      <c r="DN29" s="697"/>
      <c r="DO29" s="697"/>
      <c r="DP29" s="697"/>
      <c r="DQ29" s="697"/>
      <c r="DR29" s="697"/>
      <c r="DS29" s="697"/>
      <c r="DT29" s="697"/>
      <c r="DU29" s="697"/>
      <c r="DV29" s="698"/>
      <c r="DW29" s="681">
        <v>16</v>
      </c>
      <c r="DX29" s="699"/>
      <c r="DY29" s="699"/>
      <c r="DZ29" s="699"/>
      <c r="EA29" s="699"/>
      <c r="EB29" s="699"/>
      <c r="EC29" s="714"/>
    </row>
    <row r="30" spans="2:133" ht="11.25" customHeight="1" x14ac:dyDescent="0.15">
      <c r="B30" s="675" t="s">
        <v>309</v>
      </c>
      <c r="C30" s="676"/>
      <c r="D30" s="676"/>
      <c r="E30" s="676"/>
      <c r="F30" s="676"/>
      <c r="G30" s="676"/>
      <c r="H30" s="676"/>
      <c r="I30" s="676"/>
      <c r="J30" s="676"/>
      <c r="K30" s="676"/>
      <c r="L30" s="676"/>
      <c r="M30" s="676"/>
      <c r="N30" s="676"/>
      <c r="O30" s="676"/>
      <c r="P30" s="676"/>
      <c r="Q30" s="677"/>
      <c r="R30" s="678">
        <v>133818</v>
      </c>
      <c r="S30" s="679"/>
      <c r="T30" s="679"/>
      <c r="U30" s="679"/>
      <c r="V30" s="679"/>
      <c r="W30" s="679"/>
      <c r="X30" s="679"/>
      <c r="Y30" s="680"/>
      <c r="Z30" s="715">
        <v>0.7</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1830215</v>
      </c>
      <c r="CS30" s="679"/>
      <c r="CT30" s="679"/>
      <c r="CU30" s="679"/>
      <c r="CV30" s="679"/>
      <c r="CW30" s="679"/>
      <c r="CX30" s="679"/>
      <c r="CY30" s="680"/>
      <c r="CZ30" s="681">
        <v>9.6</v>
      </c>
      <c r="DA30" s="699"/>
      <c r="DB30" s="699"/>
      <c r="DC30" s="700"/>
      <c r="DD30" s="684">
        <v>1830134</v>
      </c>
      <c r="DE30" s="679"/>
      <c r="DF30" s="679"/>
      <c r="DG30" s="679"/>
      <c r="DH30" s="679"/>
      <c r="DI30" s="679"/>
      <c r="DJ30" s="679"/>
      <c r="DK30" s="680"/>
      <c r="DL30" s="684">
        <v>1830134</v>
      </c>
      <c r="DM30" s="679"/>
      <c r="DN30" s="679"/>
      <c r="DO30" s="679"/>
      <c r="DP30" s="679"/>
      <c r="DQ30" s="679"/>
      <c r="DR30" s="679"/>
      <c r="DS30" s="679"/>
      <c r="DT30" s="679"/>
      <c r="DU30" s="679"/>
      <c r="DV30" s="680"/>
      <c r="DW30" s="681">
        <v>14.9</v>
      </c>
      <c r="DX30" s="699"/>
      <c r="DY30" s="699"/>
      <c r="DZ30" s="699"/>
      <c r="EA30" s="699"/>
      <c r="EB30" s="699"/>
      <c r="EC30" s="714"/>
    </row>
    <row r="31" spans="2:133" ht="11.25" customHeight="1" x14ac:dyDescent="0.15">
      <c r="B31" s="675" t="s">
        <v>313</v>
      </c>
      <c r="C31" s="676"/>
      <c r="D31" s="676"/>
      <c r="E31" s="676"/>
      <c r="F31" s="676"/>
      <c r="G31" s="676"/>
      <c r="H31" s="676"/>
      <c r="I31" s="676"/>
      <c r="J31" s="676"/>
      <c r="K31" s="676"/>
      <c r="L31" s="676"/>
      <c r="M31" s="676"/>
      <c r="N31" s="676"/>
      <c r="O31" s="676"/>
      <c r="P31" s="676"/>
      <c r="Q31" s="677"/>
      <c r="R31" s="678">
        <v>2169616</v>
      </c>
      <c r="S31" s="679"/>
      <c r="T31" s="679"/>
      <c r="U31" s="679"/>
      <c r="V31" s="679"/>
      <c r="W31" s="679"/>
      <c r="X31" s="679"/>
      <c r="Y31" s="680"/>
      <c r="Z31" s="715">
        <v>10.8</v>
      </c>
      <c r="AA31" s="715"/>
      <c r="AB31" s="715"/>
      <c r="AC31" s="715"/>
      <c r="AD31" s="716" t="s">
        <v>139</v>
      </c>
      <c r="AE31" s="716"/>
      <c r="AF31" s="716"/>
      <c r="AG31" s="716"/>
      <c r="AH31" s="716"/>
      <c r="AI31" s="716"/>
      <c r="AJ31" s="716"/>
      <c r="AK31" s="716"/>
      <c r="AL31" s="681" t="s">
        <v>243</v>
      </c>
      <c r="AM31" s="682"/>
      <c r="AN31" s="682"/>
      <c r="AO31" s="717"/>
      <c r="AP31" s="754" t="s">
        <v>314</v>
      </c>
      <c r="AQ31" s="755"/>
      <c r="AR31" s="755"/>
      <c r="AS31" s="755"/>
      <c r="AT31" s="760" t="s">
        <v>315</v>
      </c>
      <c r="AU31" s="231"/>
      <c r="AV31" s="231"/>
      <c r="AW31" s="231"/>
      <c r="AX31" s="744" t="s">
        <v>188</v>
      </c>
      <c r="AY31" s="745"/>
      <c r="AZ31" s="745"/>
      <c r="BA31" s="745"/>
      <c r="BB31" s="745"/>
      <c r="BC31" s="745"/>
      <c r="BD31" s="745"/>
      <c r="BE31" s="745"/>
      <c r="BF31" s="746"/>
      <c r="BG31" s="747">
        <v>99</v>
      </c>
      <c r="BH31" s="748"/>
      <c r="BI31" s="748"/>
      <c r="BJ31" s="748"/>
      <c r="BK31" s="748"/>
      <c r="BL31" s="748"/>
      <c r="BM31" s="749">
        <v>96.7</v>
      </c>
      <c r="BN31" s="748"/>
      <c r="BO31" s="748"/>
      <c r="BP31" s="748"/>
      <c r="BQ31" s="750"/>
      <c r="BR31" s="747">
        <v>99.1</v>
      </c>
      <c r="BS31" s="748"/>
      <c r="BT31" s="748"/>
      <c r="BU31" s="748"/>
      <c r="BV31" s="748"/>
      <c r="BW31" s="748"/>
      <c r="BX31" s="749">
        <v>96.7</v>
      </c>
      <c r="BY31" s="748"/>
      <c r="BZ31" s="748"/>
      <c r="CA31" s="748"/>
      <c r="CB31" s="750"/>
      <c r="CD31" s="765"/>
      <c r="CE31" s="766"/>
      <c r="CF31" s="711" t="s">
        <v>316</v>
      </c>
      <c r="CG31" s="712"/>
      <c r="CH31" s="712"/>
      <c r="CI31" s="712"/>
      <c r="CJ31" s="712"/>
      <c r="CK31" s="712"/>
      <c r="CL31" s="712"/>
      <c r="CM31" s="712"/>
      <c r="CN31" s="712"/>
      <c r="CO31" s="712"/>
      <c r="CP31" s="712"/>
      <c r="CQ31" s="713"/>
      <c r="CR31" s="678">
        <v>130691</v>
      </c>
      <c r="CS31" s="697"/>
      <c r="CT31" s="697"/>
      <c r="CU31" s="697"/>
      <c r="CV31" s="697"/>
      <c r="CW31" s="697"/>
      <c r="CX31" s="697"/>
      <c r="CY31" s="698"/>
      <c r="CZ31" s="681">
        <v>0.7</v>
      </c>
      <c r="DA31" s="699"/>
      <c r="DB31" s="699"/>
      <c r="DC31" s="700"/>
      <c r="DD31" s="684">
        <v>130691</v>
      </c>
      <c r="DE31" s="697"/>
      <c r="DF31" s="697"/>
      <c r="DG31" s="697"/>
      <c r="DH31" s="697"/>
      <c r="DI31" s="697"/>
      <c r="DJ31" s="697"/>
      <c r="DK31" s="698"/>
      <c r="DL31" s="684">
        <v>130691</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317</v>
      </c>
      <c r="C32" s="770"/>
      <c r="D32" s="770"/>
      <c r="E32" s="770"/>
      <c r="F32" s="770"/>
      <c r="G32" s="770"/>
      <c r="H32" s="770"/>
      <c r="I32" s="770"/>
      <c r="J32" s="770"/>
      <c r="K32" s="770"/>
      <c r="L32" s="770"/>
      <c r="M32" s="770"/>
      <c r="N32" s="770"/>
      <c r="O32" s="770"/>
      <c r="P32" s="770"/>
      <c r="Q32" s="771"/>
      <c r="R32" s="678" t="s">
        <v>237</v>
      </c>
      <c r="S32" s="679"/>
      <c r="T32" s="679"/>
      <c r="U32" s="679"/>
      <c r="V32" s="679"/>
      <c r="W32" s="679"/>
      <c r="X32" s="679"/>
      <c r="Y32" s="680"/>
      <c r="Z32" s="715" t="s">
        <v>243</v>
      </c>
      <c r="AA32" s="715"/>
      <c r="AB32" s="715"/>
      <c r="AC32" s="715"/>
      <c r="AD32" s="716" t="s">
        <v>237</v>
      </c>
      <c r="AE32" s="716"/>
      <c r="AF32" s="716"/>
      <c r="AG32" s="716"/>
      <c r="AH32" s="716"/>
      <c r="AI32" s="716"/>
      <c r="AJ32" s="716"/>
      <c r="AK32" s="716"/>
      <c r="AL32" s="681" t="s">
        <v>139</v>
      </c>
      <c r="AM32" s="682"/>
      <c r="AN32" s="682"/>
      <c r="AO32" s="717"/>
      <c r="AP32" s="756"/>
      <c r="AQ32" s="757"/>
      <c r="AR32" s="757"/>
      <c r="AS32" s="757"/>
      <c r="AT32" s="761"/>
      <c r="AU32" s="230" t="s">
        <v>318</v>
      </c>
      <c r="AV32" s="230"/>
      <c r="AW32" s="230"/>
      <c r="AX32" s="675" t="s">
        <v>319</v>
      </c>
      <c r="AY32" s="676"/>
      <c r="AZ32" s="676"/>
      <c r="BA32" s="676"/>
      <c r="BB32" s="676"/>
      <c r="BC32" s="676"/>
      <c r="BD32" s="676"/>
      <c r="BE32" s="676"/>
      <c r="BF32" s="677"/>
      <c r="BG32" s="751">
        <v>99.1</v>
      </c>
      <c r="BH32" s="697"/>
      <c r="BI32" s="697"/>
      <c r="BJ32" s="697"/>
      <c r="BK32" s="697"/>
      <c r="BL32" s="697"/>
      <c r="BM32" s="682">
        <v>97.6</v>
      </c>
      <c r="BN32" s="743"/>
      <c r="BO32" s="743"/>
      <c r="BP32" s="743"/>
      <c r="BQ32" s="721"/>
      <c r="BR32" s="751">
        <v>99.2</v>
      </c>
      <c r="BS32" s="697"/>
      <c r="BT32" s="697"/>
      <c r="BU32" s="697"/>
      <c r="BV32" s="697"/>
      <c r="BW32" s="697"/>
      <c r="BX32" s="682">
        <v>97.8</v>
      </c>
      <c r="BY32" s="743"/>
      <c r="BZ32" s="743"/>
      <c r="CA32" s="743"/>
      <c r="CB32" s="721"/>
      <c r="CD32" s="767"/>
      <c r="CE32" s="768"/>
      <c r="CF32" s="711" t="s">
        <v>320</v>
      </c>
      <c r="CG32" s="712"/>
      <c r="CH32" s="712"/>
      <c r="CI32" s="712"/>
      <c r="CJ32" s="712"/>
      <c r="CK32" s="712"/>
      <c r="CL32" s="712"/>
      <c r="CM32" s="712"/>
      <c r="CN32" s="712"/>
      <c r="CO32" s="712"/>
      <c r="CP32" s="712"/>
      <c r="CQ32" s="713"/>
      <c r="CR32" s="678">
        <v>54</v>
      </c>
      <c r="CS32" s="679"/>
      <c r="CT32" s="679"/>
      <c r="CU32" s="679"/>
      <c r="CV32" s="679"/>
      <c r="CW32" s="679"/>
      <c r="CX32" s="679"/>
      <c r="CY32" s="680"/>
      <c r="CZ32" s="681">
        <v>0</v>
      </c>
      <c r="DA32" s="699"/>
      <c r="DB32" s="699"/>
      <c r="DC32" s="700"/>
      <c r="DD32" s="684">
        <v>54</v>
      </c>
      <c r="DE32" s="679"/>
      <c r="DF32" s="679"/>
      <c r="DG32" s="679"/>
      <c r="DH32" s="679"/>
      <c r="DI32" s="679"/>
      <c r="DJ32" s="679"/>
      <c r="DK32" s="680"/>
      <c r="DL32" s="684">
        <v>54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321</v>
      </c>
      <c r="C33" s="676"/>
      <c r="D33" s="676"/>
      <c r="E33" s="676"/>
      <c r="F33" s="676"/>
      <c r="G33" s="676"/>
      <c r="H33" s="676"/>
      <c r="I33" s="676"/>
      <c r="J33" s="676"/>
      <c r="K33" s="676"/>
      <c r="L33" s="676"/>
      <c r="M33" s="676"/>
      <c r="N33" s="676"/>
      <c r="O33" s="676"/>
      <c r="P33" s="676"/>
      <c r="Q33" s="677"/>
      <c r="R33" s="678">
        <v>1496691</v>
      </c>
      <c r="S33" s="679"/>
      <c r="T33" s="679"/>
      <c r="U33" s="679"/>
      <c r="V33" s="679"/>
      <c r="W33" s="679"/>
      <c r="X33" s="679"/>
      <c r="Y33" s="680"/>
      <c r="Z33" s="715">
        <v>7.4</v>
      </c>
      <c r="AA33" s="715"/>
      <c r="AB33" s="715"/>
      <c r="AC33" s="715"/>
      <c r="AD33" s="716" t="s">
        <v>243</v>
      </c>
      <c r="AE33" s="716"/>
      <c r="AF33" s="716"/>
      <c r="AG33" s="716"/>
      <c r="AH33" s="716"/>
      <c r="AI33" s="716"/>
      <c r="AJ33" s="716"/>
      <c r="AK33" s="716"/>
      <c r="AL33" s="681" t="s">
        <v>237</v>
      </c>
      <c r="AM33" s="682"/>
      <c r="AN33" s="682"/>
      <c r="AO33" s="717"/>
      <c r="AP33" s="758"/>
      <c r="AQ33" s="759"/>
      <c r="AR33" s="759"/>
      <c r="AS33" s="759"/>
      <c r="AT33" s="762"/>
      <c r="AU33" s="232"/>
      <c r="AV33" s="232"/>
      <c r="AW33" s="232"/>
      <c r="AX33" s="659" t="s">
        <v>322</v>
      </c>
      <c r="AY33" s="660"/>
      <c r="AZ33" s="660"/>
      <c r="BA33" s="660"/>
      <c r="BB33" s="660"/>
      <c r="BC33" s="660"/>
      <c r="BD33" s="660"/>
      <c r="BE33" s="660"/>
      <c r="BF33" s="661"/>
      <c r="BG33" s="742">
        <v>98.9</v>
      </c>
      <c r="BH33" s="663"/>
      <c r="BI33" s="663"/>
      <c r="BJ33" s="663"/>
      <c r="BK33" s="663"/>
      <c r="BL33" s="663"/>
      <c r="BM33" s="706">
        <v>95.9</v>
      </c>
      <c r="BN33" s="663"/>
      <c r="BO33" s="663"/>
      <c r="BP33" s="663"/>
      <c r="BQ33" s="727"/>
      <c r="BR33" s="742">
        <v>99</v>
      </c>
      <c r="BS33" s="663"/>
      <c r="BT33" s="663"/>
      <c r="BU33" s="663"/>
      <c r="BV33" s="663"/>
      <c r="BW33" s="663"/>
      <c r="BX33" s="706">
        <v>95.7</v>
      </c>
      <c r="BY33" s="663"/>
      <c r="BZ33" s="663"/>
      <c r="CA33" s="663"/>
      <c r="CB33" s="727"/>
      <c r="CD33" s="711" t="s">
        <v>323</v>
      </c>
      <c r="CE33" s="712"/>
      <c r="CF33" s="712"/>
      <c r="CG33" s="712"/>
      <c r="CH33" s="712"/>
      <c r="CI33" s="712"/>
      <c r="CJ33" s="712"/>
      <c r="CK33" s="712"/>
      <c r="CL33" s="712"/>
      <c r="CM33" s="712"/>
      <c r="CN33" s="712"/>
      <c r="CO33" s="712"/>
      <c r="CP33" s="712"/>
      <c r="CQ33" s="713"/>
      <c r="CR33" s="678">
        <v>7916285</v>
      </c>
      <c r="CS33" s="697"/>
      <c r="CT33" s="697"/>
      <c r="CU33" s="697"/>
      <c r="CV33" s="697"/>
      <c r="CW33" s="697"/>
      <c r="CX33" s="697"/>
      <c r="CY33" s="698"/>
      <c r="CZ33" s="681">
        <v>41.4</v>
      </c>
      <c r="DA33" s="699"/>
      <c r="DB33" s="699"/>
      <c r="DC33" s="700"/>
      <c r="DD33" s="684">
        <v>5887881</v>
      </c>
      <c r="DE33" s="697"/>
      <c r="DF33" s="697"/>
      <c r="DG33" s="697"/>
      <c r="DH33" s="697"/>
      <c r="DI33" s="697"/>
      <c r="DJ33" s="697"/>
      <c r="DK33" s="698"/>
      <c r="DL33" s="684">
        <v>4791602</v>
      </c>
      <c r="DM33" s="697"/>
      <c r="DN33" s="697"/>
      <c r="DO33" s="697"/>
      <c r="DP33" s="697"/>
      <c r="DQ33" s="697"/>
      <c r="DR33" s="697"/>
      <c r="DS33" s="697"/>
      <c r="DT33" s="697"/>
      <c r="DU33" s="697"/>
      <c r="DV33" s="698"/>
      <c r="DW33" s="681">
        <v>39</v>
      </c>
      <c r="DX33" s="699"/>
      <c r="DY33" s="699"/>
      <c r="DZ33" s="699"/>
      <c r="EA33" s="699"/>
      <c r="EB33" s="699"/>
      <c r="EC33" s="714"/>
    </row>
    <row r="34" spans="2:133" ht="11.25" customHeight="1" x14ac:dyDescent="0.15">
      <c r="B34" s="675" t="s">
        <v>324</v>
      </c>
      <c r="C34" s="676"/>
      <c r="D34" s="676"/>
      <c r="E34" s="676"/>
      <c r="F34" s="676"/>
      <c r="G34" s="676"/>
      <c r="H34" s="676"/>
      <c r="I34" s="676"/>
      <c r="J34" s="676"/>
      <c r="K34" s="676"/>
      <c r="L34" s="676"/>
      <c r="M34" s="676"/>
      <c r="N34" s="676"/>
      <c r="O34" s="676"/>
      <c r="P34" s="676"/>
      <c r="Q34" s="677"/>
      <c r="R34" s="678">
        <v>61160</v>
      </c>
      <c r="S34" s="679"/>
      <c r="T34" s="679"/>
      <c r="U34" s="679"/>
      <c r="V34" s="679"/>
      <c r="W34" s="679"/>
      <c r="X34" s="679"/>
      <c r="Y34" s="680"/>
      <c r="Z34" s="715">
        <v>0.3</v>
      </c>
      <c r="AA34" s="715"/>
      <c r="AB34" s="715"/>
      <c r="AC34" s="715"/>
      <c r="AD34" s="716">
        <v>9609</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325</v>
      </c>
      <c r="CE34" s="712"/>
      <c r="CF34" s="712"/>
      <c r="CG34" s="712"/>
      <c r="CH34" s="712"/>
      <c r="CI34" s="712"/>
      <c r="CJ34" s="712"/>
      <c r="CK34" s="712"/>
      <c r="CL34" s="712"/>
      <c r="CM34" s="712"/>
      <c r="CN34" s="712"/>
      <c r="CO34" s="712"/>
      <c r="CP34" s="712"/>
      <c r="CQ34" s="713"/>
      <c r="CR34" s="678">
        <v>3532912</v>
      </c>
      <c r="CS34" s="679"/>
      <c r="CT34" s="679"/>
      <c r="CU34" s="679"/>
      <c r="CV34" s="679"/>
      <c r="CW34" s="679"/>
      <c r="CX34" s="679"/>
      <c r="CY34" s="680"/>
      <c r="CZ34" s="681">
        <v>18.5</v>
      </c>
      <c r="DA34" s="699"/>
      <c r="DB34" s="699"/>
      <c r="DC34" s="700"/>
      <c r="DD34" s="684">
        <v>2387728</v>
      </c>
      <c r="DE34" s="679"/>
      <c r="DF34" s="679"/>
      <c r="DG34" s="679"/>
      <c r="DH34" s="679"/>
      <c r="DI34" s="679"/>
      <c r="DJ34" s="679"/>
      <c r="DK34" s="680"/>
      <c r="DL34" s="684">
        <v>1931724</v>
      </c>
      <c r="DM34" s="679"/>
      <c r="DN34" s="679"/>
      <c r="DO34" s="679"/>
      <c r="DP34" s="679"/>
      <c r="DQ34" s="679"/>
      <c r="DR34" s="679"/>
      <c r="DS34" s="679"/>
      <c r="DT34" s="679"/>
      <c r="DU34" s="679"/>
      <c r="DV34" s="680"/>
      <c r="DW34" s="681">
        <v>15.7</v>
      </c>
      <c r="DX34" s="699"/>
      <c r="DY34" s="699"/>
      <c r="DZ34" s="699"/>
      <c r="EA34" s="699"/>
      <c r="EB34" s="699"/>
      <c r="EC34" s="714"/>
    </row>
    <row r="35" spans="2:133" ht="11.25" customHeight="1" x14ac:dyDescent="0.15">
      <c r="B35" s="675" t="s">
        <v>326</v>
      </c>
      <c r="C35" s="676"/>
      <c r="D35" s="676"/>
      <c r="E35" s="676"/>
      <c r="F35" s="676"/>
      <c r="G35" s="676"/>
      <c r="H35" s="676"/>
      <c r="I35" s="676"/>
      <c r="J35" s="676"/>
      <c r="K35" s="676"/>
      <c r="L35" s="676"/>
      <c r="M35" s="676"/>
      <c r="N35" s="676"/>
      <c r="O35" s="676"/>
      <c r="P35" s="676"/>
      <c r="Q35" s="677"/>
      <c r="R35" s="678">
        <v>126876</v>
      </c>
      <c r="S35" s="679"/>
      <c r="T35" s="679"/>
      <c r="U35" s="679"/>
      <c r="V35" s="679"/>
      <c r="W35" s="679"/>
      <c r="X35" s="679"/>
      <c r="Y35" s="680"/>
      <c r="Z35" s="715">
        <v>0.6</v>
      </c>
      <c r="AA35" s="715"/>
      <c r="AB35" s="715"/>
      <c r="AC35" s="715"/>
      <c r="AD35" s="716" t="s">
        <v>237</v>
      </c>
      <c r="AE35" s="716"/>
      <c r="AF35" s="716"/>
      <c r="AG35" s="716"/>
      <c r="AH35" s="716"/>
      <c r="AI35" s="716"/>
      <c r="AJ35" s="716"/>
      <c r="AK35" s="716"/>
      <c r="AL35" s="681" t="s">
        <v>237</v>
      </c>
      <c r="AM35" s="682"/>
      <c r="AN35" s="682"/>
      <c r="AO35" s="717"/>
      <c r="AP35" s="235"/>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164914</v>
      </c>
      <c r="CS35" s="697"/>
      <c r="CT35" s="697"/>
      <c r="CU35" s="697"/>
      <c r="CV35" s="697"/>
      <c r="CW35" s="697"/>
      <c r="CX35" s="697"/>
      <c r="CY35" s="698"/>
      <c r="CZ35" s="681">
        <v>0.9</v>
      </c>
      <c r="DA35" s="699"/>
      <c r="DB35" s="699"/>
      <c r="DC35" s="700"/>
      <c r="DD35" s="684">
        <v>157877</v>
      </c>
      <c r="DE35" s="697"/>
      <c r="DF35" s="697"/>
      <c r="DG35" s="697"/>
      <c r="DH35" s="697"/>
      <c r="DI35" s="697"/>
      <c r="DJ35" s="697"/>
      <c r="DK35" s="698"/>
      <c r="DL35" s="684">
        <v>154430</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330</v>
      </c>
      <c r="C36" s="676"/>
      <c r="D36" s="676"/>
      <c r="E36" s="676"/>
      <c r="F36" s="676"/>
      <c r="G36" s="676"/>
      <c r="H36" s="676"/>
      <c r="I36" s="676"/>
      <c r="J36" s="676"/>
      <c r="K36" s="676"/>
      <c r="L36" s="676"/>
      <c r="M36" s="676"/>
      <c r="N36" s="676"/>
      <c r="O36" s="676"/>
      <c r="P36" s="676"/>
      <c r="Q36" s="677"/>
      <c r="R36" s="678">
        <v>772887</v>
      </c>
      <c r="S36" s="679"/>
      <c r="T36" s="679"/>
      <c r="U36" s="679"/>
      <c r="V36" s="679"/>
      <c r="W36" s="679"/>
      <c r="X36" s="679"/>
      <c r="Y36" s="680"/>
      <c r="Z36" s="715">
        <v>3.8</v>
      </c>
      <c r="AA36" s="715"/>
      <c r="AB36" s="715"/>
      <c r="AC36" s="715"/>
      <c r="AD36" s="716" t="s">
        <v>237</v>
      </c>
      <c r="AE36" s="716"/>
      <c r="AF36" s="716"/>
      <c r="AG36" s="716"/>
      <c r="AH36" s="716"/>
      <c r="AI36" s="716"/>
      <c r="AJ36" s="716"/>
      <c r="AK36" s="716"/>
      <c r="AL36" s="681" t="s">
        <v>243</v>
      </c>
      <c r="AM36" s="682"/>
      <c r="AN36" s="682"/>
      <c r="AO36" s="717"/>
      <c r="AP36" s="235"/>
      <c r="AQ36" s="730" t="s">
        <v>331</v>
      </c>
      <c r="AR36" s="731"/>
      <c r="AS36" s="731"/>
      <c r="AT36" s="731"/>
      <c r="AU36" s="731"/>
      <c r="AV36" s="731"/>
      <c r="AW36" s="731"/>
      <c r="AX36" s="731"/>
      <c r="AY36" s="732"/>
      <c r="AZ36" s="733">
        <v>2797202</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209751</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1405652</v>
      </c>
      <c r="CS36" s="679"/>
      <c r="CT36" s="679"/>
      <c r="CU36" s="679"/>
      <c r="CV36" s="679"/>
      <c r="CW36" s="679"/>
      <c r="CX36" s="679"/>
      <c r="CY36" s="680"/>
      <c r="CZ36" s="681">
        <v>7.3</v>
      </c>
      <c r="DA36" s="699"/>
      <c r="DB36" s="699"/>
      <c r="DC36" s="700"/>
      <c r="DD36" s="684">
        <v>904827</v>
      </c>
      <c r="DE36" s="679"/>
      <c r="DF36" s="679"/>
      <c r="DG36" s="679"/>
      <c r="DH36" s="679"/>
      <c r="DI36" s="679"/>
      <c r="DJ36" s="679"/>
      <c r="DK36" s="680"/>
      <c r="DL36" s="684">
        <v>806326</v>
      </c>
      <c r="DM36" s="679"/>
      <c r="DN36" s="679"/>
      <c r="DO36" s="679"/>
      <c r="DP36" s="679"/>
      <c r="DQ36" s="679"/>
      <c r="DR36" s="679"/>
      <c r="DS36" s="679"/>
      <c r="DT36" s="679"/>
      <c r="DU36" s="679"/>
      <c r="DV36" s="680"/>
      <c r="DW36" s="681">
        <v>6.6</v>
      </c>
      <c r="DX36" s="699"/>
      <c r="DY36" s="699"/>
      <c r="DZ36" s="699"/>
      <c r="EA36" s="699"/>
      <c r="EB36" s="699"/>
      <c r="EC36" s="714"/>
    </row>
    <row r="37" spans="2:133" ht="11.25" customHeight="1" x14ac:dyDescent="0.15">
      <c r="B37" s="675" t="s">
        <v>334</v>
      </c>
      <c r="C37" s="676"/>
      <c r="D37" s="676"/>
      <c r="E37" s="676"/>
      <c r="F37" s="676"/>
      <c r="G37" s="676"/>
      <c r="H37" s="676"/>
      <c r="I37" s="676"/>
      <c r="J37" s="676"/>
      <c r="K37" s="676"/>
      <c r="L37" s="676"/>
      <c r="M37" s="676"/>
      <c r="N37" s="676"/>
      <c r="O37" s="676"/>
      <c r="P37" s="676"/>
      <c r="Q37" s="677"/>
      <c r="R37" s="678">
        <v>870732</v>
      </c>
      <c r="S37" s="679"/>
      <c r="T37" s="679"/>
      <c r="U37" s="679"/>
      <c r="V37" s="679"/>
      <c r="W37" s="679"/>
      <c r="X37" s="679"/>
      <c r="Y37" s="680"/>
      <c r="Z37" s="715">
        <v>4.3</v>
      </c>
      <c r="AA37" s="715"/>
      <c r="AB37" s="715"/>
      <c r="AC37" s="715"/>
      <c r="AD37" s="716" t="s">
        <v>243</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887465</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209701</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215148</v>
      </c>
      <c r="CS37" s="697"/>
      <c r="CT37" s="697"/>
      <c r="CU37" s="697"/>
      <c r="CV37" s="697"/>
      <c r="CW37" s="697"/>
      <c r="CX37" s="697"/>
      <c r="CY37" s="698"/>
      <c r="CZ37" s="681">
        <v>1.1000000000000001</v>
      </c>
      <c r="DA37" s="699"/>
      <c r="DB37" s="699"/>
      <c r="DC37" s="700"/>
      <c r="DD37" s="684">
        <v>212443</v>
      </c>
      <c r="DE37" s="697"/>
      <c r="DF37" s="697"/>
      <c r="DG37" s="697"/>
      <c r="DH37" s="697"/>
      <c r="DI37" s="697"/>
      <c r="DJ37" s="697"/>
      <c r="DK37" s="698"/>
      <c r="DL37" s="684">
        <v>212443</v>
      </c>
      <c r="DM37" s="697"/>
      <c r="DN37" s="697"/>
      <c r="DO37" s="697"/>
      <c r="DP37" s="697"/>
      <c r="DQ37" s="697"/>
      <c r="DR37" s="697"/>
      <c r="DS37" s="697"/>
      <c r="DT37" s="697"/>
      <c r="DU37" s="697"/>
      <c r="DV37" s="698"/>
      <c r="DW37" s="681">
        <v>1.7</v>
      </c>
      <c r="DX37" s="699"/>
      <c r="DY37" s="699"/>
      <c r="DZ37" s="699"/>
      <c r="EA37" s="699"/>
      <c r="EB37" s="699"/>
      <c r="EC37" s="714"/>
    </row>
    <row r="38" spans="2:133" ht="11.25" customHeight="1" x14ac:dyDescent="0.15">
      <c r="B38" s="675" t="s">
        <v>338</v>
      </c>
      <c r="C38" s="676"/>
      <c r="D38" s="676"/>
      <c r="E38" s="676"/>
      <c r="F38" s="676"/>
      <c r="G38" s="676"/>
      <c r="H38" s="676"/>
      <c r="I38" s="676"/>
      <c r="J38" s="676"/>
      <c r="K38" s="676"/>
      <c r="L38" s="676"/>
      <c r="M38" s="676"/>
      <c r="N38" s="676"/>
      <c r="O38" s="676"/>
      <c r="P38" s="676"/>
      <c r="Q38" s="677"/>
      <c r="R38" s="678">
        <v>246209</v>
      </c>
      <c r="S38" s="679"/>
      <c r="T38" s="679"/>
      <c r="U38" s="679"/>
      <c r="V38" s="679"/>
      <c r="W38" s="679"/>
      <c r="X38" s="679"/>
      <c r="Y38" s="680"/>
      <c r="Z38" s="715">
        <v>1.2</v>
      </c>
      <c r="AA38" s="715"/>
      <c r="AB38" s="715"/>
      <c r="AC38" s="715"/>
      <c r="AD38" s="716">
        <v>1800</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v>78398</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5900</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2718804</v>
      </c>
      <c r="CS38" s="679"/>
      <c r="CT38" s="679"/>
      <c r="CU38" s="679"/>
      <c r="CV38" s="679"/>
      <c r="CW38" s="679"/>
      <c r="CX38" s="679"/>
      <c r="CY38" s="680"/>
      <c r="CZ38" s="681">
        <v>14.2</v>
      </c>
      <c r="DA38" s="699"/>
      <c r="DB38" s="699"/>
      <c r="DC38" s="700"/>
      <c r="DD38" s="684">
        <v>2436297</v>
      </c>
      <c r="DE38" s="679"/>
      <c r="DF38" s="679"/>
      <c r="DG38" s="679"/>
      <c r="DH38" s="679"/>
      <c r="DI38" s="679"/>
      <c r="DJ38" s="679"/>
      <c r="DK38" s="680"/>
      <c r="DL38" s="684">
        <v>1899122</v>
      </c>
      <c r="DM38" s="679"/>
      <c r="DN38" s="679"/>
      <c r="DO38" s="679"/>
      <c r="DP38" s="679"/>
      <c r="DQ38" s="679"/>
      <c r="DR38" s="679"/>
      <c r="DS38" s="679"/>
      <c r="DT38" s="679"/>
      <c r="DU38" s="679"/>
      <c r="DV38" s="680"/>
      <c r="DW38" s="681">
        <v>15.5</v>
      </c>
      <c r="DX38" s="699"/>
      <c r="DY38" s="699"/>
      <c r="DZ38" s="699"/>
      <c r="EA38" s="699"/>
      <c r="EB38" s="699"/>
      <c r="EC38" s="714"/>
    </row>
    <row r="39" spans="2:133" ht="11.25" customHeight="1" x14ac:dyDescent="0.15">
      <c r="B39" s="675" t="s">
        <v>342</v>
      </c>
      <c r="C39" s="676"/>
      <c r="D39" s="676"/>
      <c r="E39" s="676"/>
      <c r="F39" s="676"/>
      <c r="G39" s="676"/>
      <c r="H39" s="676"/>
      <c r="I39" s="676"/>
      <c r="J39" s="676"/>
      <c r="K39" s="676"/>
      <c r="L39" s="676"/>
      <c r="M39" s="676"/>
      <c r="N39" s="676"/>
      <c r="O39" s="676"/>
      <c r="P39" s="676"/>
      <c r="Q39" s="677"/>
      <c r="R39" s="678">
        <v>1655315</v>
      </c>
      <c r="S39" s="679"/>
      <c r="T39" s="679"/>
      <c r="U39" s="679"/>
      <c r="V39" s="679"/>
      <c r="W39" s="679"/>
      <c r="X39" s="679"/>
      <c r="Y39" s="680"/>
      <c r="Z39" s="715">
        <v>8.1999999999999993</v>
      </c>
      <c r="AA39" s="715"/>
      <c r="AB39" s="715"/>
      <c r="AC39" s="715"/>
      <c r="AD39" s="716" t="s">
        <v>243</v>
      </c>
      <c r="AE39" s="716"/>
      <c r="AF39" s="716"/>
      <c r="AG39" s="716"/>
      <c r="AH39" s="716"/>
      <c r="AI39" s="716"/>
      <c r="AJ39" s="716"/>
      <c r="AK39" s="716"/>
      <c r="AL39" s="681" t="s">
        <v>237</v>
      </c>
      <c r="AM39" s="682"/>
      <c r="AN39" s="682"/>
      <c r="AO39" s="717"/>
      <c r="AQ39" s="718" t="s">
        <v>343</v>
      </c>
      <c r="AR39" s="719"/>
      <c r="AS39" s="719"/>
      <c r="AT39" s="719"/>
      <c r="AU39" s="719"/>
      <c r="AV39" s="719"/>
      <c r="AW39" s="719"/>
      <c r="AX39" s="719"/>
      <c r="AY39" s="720"/>
      <c r="AZ39" s="678">
        <v>35169</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9290</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90324</v>
      </c>
      <c r="CS39" s="697"/>
      <c r="CT39" s="697"/>
      <c r="CU39" s="697"/>
      <c r="CV39" s="697"/>
      <c r="CW39" s="697"/>
      <c r="CX39" s="697"/>
      <c r="CY39" s="698"/>
      <c r="CZ39" s="681">
        <v>0.5</v>
      </c>
      <c r="DA39" s="699"/>
      <c r="DB39" s="699"/>
      <c r="DC39" s="700"/>
      <c r="DD39" s="684">
        <v>1073</v>
      </c>
      <c r="DE39" s="697"/>
      <c r="DF39" s="697"/>
      <c r="DG39" s="697"/>
      <c r="DH39" s="697"/>
      <c r="DI39" s="697"/>
      <c r="DJ39" s="697"/>
      <c r="DK39" s="698"/>
      <c r="DL39" s="684" t="s">
        <v>237</v>
      </c>
      <c r="DM39" s="697"/>
      <c r="DN39" s="697"/>
      <c r="DO39" s="697"/>
      <c r="DP39" s="697"/>
      <c r="DQ39" s="697"/>
      <c r="DR39" s="697"/>
      <c r="DS39" s="697"/>
      <c r="DT39" s="697"/>
      <c r="DU39" s="697"/>
      <c r="DV39" s="698"/>
      <c r="DW39" s="681" t="s">
        <v>237</v>
      </c>
      <c r="DX39" s="699"/>
      <c r="DY39" s="699"/>
      <c r="DZ39" s="699"/>
      <c r="EA39" s="699"/>
      <c r="EB39" s="699"/>
      <c r="EC39" s="714"/>
    </row>
    <row r="40" spans="2:133" ht="11.25" customHeight="1" x14ac:dyDescent="0.15">
      <c r="B40" s="675" t="s">
        <v>346</v>
      </c>
      <c r="C40" s="676"/>
      <c r="D40" s="676"/>
      <c r="E40" s="676"/>
      <c r="F40" s="676"/>
      <c r="G40" s="676"/>
      <c r="H40" s="676"/>
      <c r="I40" s="676"/>
      <c r="J40" s="676"/>
      <c r="K40" s="676"/>
      <c r="L40" s="676"/>
      <c r="M40" s="676"/>
      <c r="N40" s="676"/>
      <c r="O40" s="676"/>
      <c r="P40" s="676"/>
      <c r="Q40" s="677"/>
      <c r="R40" s="678" t="s">
        <v>243</v>
      </c>
      <c r="S40" s="679"/>
      <c r="T40" s="679"/>
      <c r="U40" s="679"/>
      <c r="V40" s="679"/>
      <c r="W40" s="679"/>
      <c r="X40" s="679"/>
      <c r="Y40" s="680"/>
      <c r="Z40" s="715" t="s">
        <v>243</v>
      </c>
      <c r="AA40" s="715"/>
      <c r="AB40" s="715"/>
      <c r="AC40" s="715"/>
      <c r="AD40" s="716" t="s">
        <v>237</v>
      </c>
      <c r="AE40" s="716"/>
      <c r="AF40" s="716"/>
      <c r="AG40" s="716"/>
      <c r="AH40" s="716"/>
      <c r="AI40" s="716"/>
      <c r="AJ40" s="716"/>
      <c r="AK40" s="716"/>
      <c r="AL40" s="681" t="s">
        <v>237</v>
      </c>
      <c r="AM40" s="682"/>
      <c r="AN40" s="682"/>
      <c r="AO40" s="717"/>
      <c r="AQ40" s="718" t="s">
        <v>347</v>
      </c>
      <c r="AR40" s="719"/>
      <c r="AS40" s="719"/>
      <c r="AT40" s="719"/>
      <c r="AU40" s="719"/>
      <c r="AV40" s="719"/>
      <c r="AW40" s="719"/>
      <c r="AX40" s="719"/>
      <c r="AY40" s="720"/>
      <c r="AZ40" s="678" t="s">
        <v>243</v>
      </c>
      <c r="BA40" s="679"/>
      <c r="BB40" s="679"/>
      <c r="BC40" s="679"/>
      <c r="BD40" s="697"/>
      <c r="BE40" s="697"/>
      <c r="BF40" s="721"/>
      <c r="BG40" s="723" t="s">
        <v>348</v>
      </c>
      <c r="BH40" s="724"/>
      <c r="BI40" s="724"/>
      <c r="BJ40" s="724"/>
      <c r="BK40" s="724"/>
      <c r="BL40" s="236"/>
      <c r="BM40" s="712" t="s">
        <v>349</v>
      </c>
      <c r="BN40" s="712"/>
      <c r="BO40" s="712"/>
      <c r="BP40" s="712"/>
      <c r="BQ40" s="712"/>
      <c r="BR40" s="712"/>
      <c r="BS40" s="712"/>
      <c r="BT40" s="712"/>
      <c r="BU40" s="713"/>
      <c r="BV40" s="678">
        <v>90</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3679</v>
      </c>
      <c r="CS40" s="679"/>
      <c r="CT40" s="679"/>
      <c r="CU40" s="679"/>
      <c r="CV40" s="679"/>
      <c r="CW40" s="679"/>
      <c r="CX40" s="679"/>
      <c r="CY40" s="680"/>
      <c r="CZ40" s="681">
        <v>0</v>
      </c>
      <c r="DA40" s="699"/>
      <c r="DB40" s="699"/>
      <c r="DC40" s="700"/>
      <c r="DD40" s="684">
        <v>79</v>
      </c>
      <c r="DE40" s="679"/>
      <c r="DF40" s="679"/>
      <c r="DG40" s="679"/>
      <c r="DH40" s="679"/>
      <c r="DI40" s="679"/>
      <c r="DJ40" s="679"/>
      <c r="DK40" s="680"/>
      <c r="DL40" s="684" t="s">
        <v>243</v>
      </c>
      <c r="DM40" s="679"/>
      <c r="DN40" s="679"/>
      <c r="DO40" s="679"/>
      <c r="DP40" s="679"/>
      <c r="DQ40" s="679"/>
      <c r="DR40" s="679"/>
      <c r="DS40" s="679"/>
      <c r="DT40" s="679"/>
      <c r="DU40" s="679"/>
      <c r="DV40" s="680"/>
      <c r="DW40" s="681" t="s">
        <v>243</v>
      </c>
      <c r="DX40" s="699"/>
      <c r="DY40" s="699"/>
      <c r="DZ40" s="699"/>
      <c r="EA40" s="699"/>
      <c r="EB40" s="699"/>
      <c r="EC40" s="714"/>
    </row>
    <row r="41" spans="2:133" ht="11.25" customHeight="1" x14ac:dyDescent="0.15">
      <c r="B41" s="675" t="s">
        <v>351</v>
      </c>
      <c r="C41" s="676"/>
      <c r="D41" s="676"/>
      <c r="E41" s="676"/>
      <c r="F41" s="676"/>
      <c r="G41" s="676"/>
      <c r="H41" s="676"/>
      <c r="I41" s="676"/>
      <c r="J41" s="676"/>
      <c r="K41" s="676"/>
      <c r="L41" s="676"/>
      <c r="M41" s="676"/>
      <c r="N41" s="676"/>
      <c r="O41" s="676"/>
      <c r="P41" s="676"/>
      <c r="Q41" s="677"/>
      <c r="R41" s="678">
        <v>468715</v>
      </c>
      <c r="S41" s="679"/>
      <c r="T41" s="679"/>
      <c r="U41" s="679"/>
      <c r="V41" s="679"/>
      <c r="W41" s="679"/>
      <c r="X41" s="679"/>
      <c r="Y41" s="680"/>
      <c r="Z41" s="715">
        <v>2.2999999999999998</v>
      </c>
      <c r="AA41" s="715"/>
      <c r="AB41" s="715"/>
      <c r="AC41" s="715"/>
      <c r="AD41" s="716" t="s">
        <v>243</v>
      </c>
      <c r="AE41" s="716"/>
      <c r="AF41" s="716"/>
      <c r="AG41" s="716"/>
      <c r="AH41" s="716"/>
      <c r="AI41" s="716"/>
      <c r="AJ41" s="716"/>
      <c r="AK41" s="716"/>
      <c r="AL41" s="681" t="s">
        <v>243</v>
      </c>
      <c r="AM41" s="682"/>
      <c r="AN41" s="682"/>
      <c r="AO41" s="717"/>
      <c r="AQ41" s="718" t="s">
        <v>352</v>
      </c>
      <c r="AR41" s="719"/>
      <c r="AS41" s="719"/>
      <c r="AT41" s="719"/>
      <c r="AU41" s="719"/>
      <c r="AV41" s="719"/>
      <c r="AW41" s="719"/>
      <c r="AX41" s="719"/>
      <c r="AY41" s="720"/>
      <c r="AZ41" s="678">
        <v>485497</v>
      </c>
      <c r="BA41" s="679"/>
      <c r="BB41" s="679"/>
      <c r="BC41" s="679"/>
      <c r="BD41" s="697"/>
      <c r="BE41" s="697"/>
      <c r="BF41" s="721"/>
      <c r="BG41" s="723"/>
      <c r="BH41" s="724"/>
      <c r="BI41" s="724"/>
      <c r="BJ41" s="724"/>
      <c r="BK41" s="724"/>
      <c r="BL41" s="236"/>
      <c r="BM41" s="712" t="s">
        <v>353</v>
      </c>
      <c r="BN41" s="712"/>
      <c r="BO41" s="712"/>
      <c r="BP41" s="712"/>
      <c r="BQ41" s="712"/>
      <c r="BR41" s="712"/>
      <c r="BS41" s="712"/>
      <c r="BT41" s="712"/>
      <c r="BU41" s="713"/>
      <c r="BV41" s="678" t="s">
        <v>243</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243</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355</v>
      </c>
      <c r="C42" s="660"/>
      <c r="D42" s="660"/>
      <c r="E42" s="660"/>
      <c r="F42" s="660"/>
      <c r="G42" s="660"/>
      <c r="H42" s="660"/>
      <c r="I42" s="660"/>
      <c r="J42" s="660"/>
      <c r="K42" s="660"/>
      <c r="L42" s="660"/>
      <c r="M42" s="660"/>
      <c r="N42" s="660"/>
      <c r="O42" s="660"/>
      <c r="P42" s="660"/>
      <c r="Q42" s="661"/>
      <c r="R42" s="662">
        <v>20150131</v>
      </c>
      <c r="S42" s="701"/>
      <c r="T42" s="701"/>
      <c r="U42" s="701"/>
      <c r="V42" s="701"/>
      <c r="W42" s="701"/>
      <c r="X42" s="701"/>
      <c r="Y42" s="703"/>
      <c r="Z42" s="704">
        <v>100</v>
      </c>
      <c r="AA42" s="704"/>
      <c r="AB42" s="704"/>
      <c r="AC42" s="704"/>
      <c r="AD42" s="705">
        <v>11816036</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1310673</v>
      </c>
      <c r="BA42" s="701"/>
      <c r="BB42" s="701"/>
      <c r="BC42" s="701"/>
      <c r="BD42" s="663"/>
      <c r="BE42" s="663"/>
      <c r="BF42" s="727"/>
      <c r="BG42" s="725"/>
      <c r="BH42" s="726"/>
      <c r="BI42" s="726"/>
      <c r="BJ42" s="726"/>
      <c r="BK42" s="726"/>
      <c r="BL42" s="237"/>
      <c r="BM42" s="728" t="s">
        <v>357</v>
      </c>
      <c r="BN42" s="728"/>
      <c r="BO42" s="728"/>
      <c r="BP42" s="728"/>
      <c r="BQ42" s="728"/>
      <c r="BR42" s="728"/>
      <c r="BS42" s="728"/>
      <c r="BT42" s="728"/>
      <c r="BU42" s="729"/>
      <c r="BV42" s="662">
        <v>401</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1816888</v>
      </c>
      <c r="CS42" s="679"/>
      <c r="CT42" s="679"/>
      <c r="CU42" s="679"/>
      <c r="CV42" s="679"/>
      <c r="CW42" s="679"/>
      <c r="CX42" s="679"/>
      <c r="CY42" s="680"/>
      <c r="CZ42" s="681">
        <v>9.5</v>
      </c>
      <c r="DA42" s="682"/>
      <c r="DB42" s="682"/>
      <c r="DC42" s="683"/>
      <c r="DD42" s="684">
        <v>454250</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359</v>
      </c>
      <c r="CE43" s="676"/>
      <c r="CF43" s="676"/>
      <c r="CG43" s="676"/>
      <c r="CH43" s="676"/>
      <c r="CI43" s="676"/>
      <c r="CJ43" s="676"/>
      <c r="CK43" s="676"/>
      <c r="CL43" s="676"/>
      <c r="CM43" s="676"/>
      <c r="CN43" s="676"/>
      <c r="CO43" s="676"/>
      <c r="CP43" s="676"/>
      <c r="CQ43" s="677"/>
      <c r="CR43" s="678">
        <v>20288</v>
      </c>
      <c r="CS43" s="697"/>
      <c r="CT43" s="697"/>
      <c r="CU43" s="697"/>
      <c r="CV43" s="697"/>
      <c r="CW43" s="697"/>
      <c r="CX43" s="697"/>
      <c r="CY43" s="698"/>
      <c r="CZ43" s="681">
        <v>0.1</v>
      </c>
      <c r="DA43" s="699"/>
      <c r="DB43" s="699"/>
      <c r="DC43" s="700"/>
      <c r="DD43" s="684">
        <v>20288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360</v>
      </c>
      <c r="CG44" s="676"/>
      <c r="CH44" s="676"/>
      <c r="CI44" s="676"/>
      <c r="CJ44" s="676"/>
      <c r="CK44" s="676"/>
      <c r="CL44" s="676"/>
      <c r="CM44" s="676"/>
      <c r="CN44" s="676"/>
      <c r="CO44" s="676"/>
      <c r="CP44" s="676"/>
      <c r="CQ44" s="677"/>
      <c r="CR44" s="678">
        <v>1492647</v>
      </c>
      <c r="CS44" s="679"/>
      <c r="CT44" s="679"/>
      <c r="CU44" s="679"/>
      <c r="CV44" s="679"/>
      <c r="CW44" s="679"/>
      <c r="CX44" s="679"/>
      <c r="CY44" s="680"/>
      <c r="CZ44" s="681">
        <v>7.8</v>
      </c>
      <c r="DA44" s="682"/>
      <c r="DB44" s="682"/>
      <c r="DC44" s="683"/>
      <c r="DD44" s="684">
        <v>454250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361</v>
      </c>
      <c r="CG45" s="676"/>
      <c r="CH45" s="676"/>
      <c r="CI45" s="676"/>
      <c r="CJ45" s="676"/>
      <c r="CK45" s="676"/>
      <c r="CL45" s="676"/>
      <c r="CM45" s="676"/>
      <c r="CN45" s="676"/>
      <c r="CO45" s="676"/>
      <c r="CP45" s="676"/>
      <c r="CQ45" s="677"/>
      <c r="CR45" s="678">
        <v>422363</v>
      </c>
      <c r="CS45" s="697"/>
      <c r="CT45" s="697"/>
      <c r="CU45" s="697"/>
      <c r="CV45" s="697"/>
      <c r="CW45" s="697"/>
      <c r="CX45" s="697"/>
      <c r="CY45" s="698"/>
      <c r="CZ45" s="681">
        <v>2.2000000000000002</v>
      </c>
      <c r="DA45" s="699"/>
      <c r="DB45" s="699"/>
      <c r="DC45" s="700"/>
      <c r="DD45" s="684">
        <v>31027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363</v>
      </c>
      <c r="CG46" s="676"/>
      <c r="CH46" s="676"/>
      <c r="CI46" s="676"/>
      <c r="CJ46" s="676"/>
      <c r="CK46" s="676"/>
      <c r="CL46" s="676"/>
      <c r="CM46" s="676"/>
      <c r="CN46" s="676"/>
      <c r="CO46" s="676"/>
      <c r="CP46" s="676"/>
      <c r="CQ46" s="677"/>
      <c r="CR46" s="678">
        <v>918569</v>
      </c>
      <c r="CS46" s="679"/>
      <c r="CT46" s="679"/>
      <c r="CU46" s="679"/>
      <c r="CV46" s="679"/>
      <c r="CW46" s="679"/>
      <c r="CX46" s="679"/>
      <c r="CY46" s="680"/>
      <c r="CZ46" s="681">
        <v>4.8</v>
      </c>
      <c r="DA46" s="682"/>
      <c r="DB46" s="682"/>
      <c r="DC46" s="683"/>
      <c r="DD46" s="684">
        <v>354462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365</v>
      </c>
      <c r="CG47" s="676"/>
      <c r="CH47" s="676"/>
      <c r="CI47" s="676"/>
      <c r="CJ47" s="676"/>
      <c r="CK47" s="676"/>
      <c r="CL47" s="676"/>
      <c r="CM47" s="676"/>
      <c r="CN47" s="676"/>
      <c r="CO47" s="676"/>
      <c r="CP47" s="676"/>
      <c r="CQ47" s="677"/>
      <c r="CR47" s="678">
        <v>324241</v>
      </c>
      <c r="CS47" s="697"/>
      <c r="CT47" s="697"/>
      <c r="CU47" s="697"/>
      <c r="CV47" s="697"/>
      <c r="CW47" s="697"/>
      <c r="CX47" s="697"/>
      <c r="CY47" s="698"/>
      <c r="CZ47" s="681">
        <v>1.7</v>
      </c>
      <c r="DA47" s="699"/>
      <c r="DB47" s="699"/>
      <c r="DC47" s="700"/>
      <c r="DD47" s="684" t="s">
        <v>237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366</v>
      </c>
      <c r="CD48" s="695"/>
      <c r="CE48" s="696"/>
      <c r="CF48" s="675" t="s">
        <v>367</v>
      </c>
      <c r="CG48" s="676"/>
      <c r="CH48" s="676"/>
      <c r="CI48" s="676"/>
      <c r="CJ48" s="676"/>
      <c r="CK48" s="676"/>
      <c r="CL48" s="676"/>
      <c r="CM48" s="676"/>
      <c r="CN48" s="676"/>
      <c r="CO48" s="676"/>
      <c r="CP48" s="676"/>
      <c r="CQ48" s="677"/>
      <c r="CR48" s="678" t="s">
        <v>237</v>
      </c>
      <c r="CS48" s="679"/>
      <c r="CT48" s="679"/>
      <c r="CU48" s="679"/>
      <c r="CV48" s="679"/>
      <c r="CW48" s="679"/>
      <c r="CX48" s="679"/>
      <c r="CY48" s="680"/>
      <c r="CZ48" s="681" t="s">
        <v>237</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368</v>
      </c>
      <c r="CE49" s="660"/>
      <c r="CF49" s="660"/>
      <c r="CG49" s="660"/>
      <c r="CH49" s="660"/>
      <c r="CI49" s="660"/>
      <c r="CJ49" s="660"/>
      <c r="CK49" s="660"/>
      <c r="CL49" s="660"/>
      <c r="CM49" s="660"/>
      <c r="CN49" s="660"/>
      <c r="CO49" s="660"/>
      <c r="CP49" s="660"/>
      <c r="CQ49" s="661"/>
      <c r="CR49" s="662">
        <v>19125239</v>
      </c>
      <c r="CS49" s="663"/>
      <c r="CT49" s="663"/>
      <c r="CU49" s="663"/>
      <c r="CV49" s="663"/>
      <c r="CW49" s="663"/>
      <c r="CX49" s="663"/>
      <c r="CY49" s="664"/>
      <c r="CZ49" s="665">
        <v>100</v>
      </c>
      <c r="DA49" s="666"/>
      <c r="DB49" s="666"/>
      <c r="DC49" s="667"/>
      <c r="DD49" s="668">
        <v>13152738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q5z7ZDhKTIVV+ESZtPn/Lr+T+o8VEbJ49rBAuOwMgbLbanXX5xbAG802+Sa5bBwSfWh9mSzKmO1YdY+NYbiUQ==" saltValue="rozwx17W5FiyPDQEqDr+7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370</v>
      </c>
      <c r="DK2" s="1204"/>
      <c r="DL2" s="1204"/>
      <c r="DM2" s="1204"/>
      <c r="DN2" s="1204"/>
      <c r="DO2" s="1205"/>
      <c r="DP2" s="250"/>
      <c r="DQ2" s="1203" t="s">
        <v>371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374</v>
      </c>
      <c r="B5" s="1089"/>
      <c r="C5" s="1089"/>
      <c r="D5" s="1089"/>
      <c r="E5" s="1089"/>
      <c r="F5" s="1089"/>
      <c r="G5" s="1089"/>
      <c r="H5" s="1089"/>
      <c r="I5" s="1089"/>
      <c r="J5" s="1089"/>
      <c r="K5" s="1089"/>
      <c r="L5" s="1089"/>
      <c r="M5" s="1089"/>
      <c r="N5" s="1089"/>
      <c r="O5" s="1089"/>
      <c r="P5" s="1090"/>
      <c r="Q5" s="1094" t="s">
        <v>375</v>
      </c>
      <c r="R5" s="1095"/>
      <c r="S5" s="1095"/>
      <c r="T5" s="1095"/>
      <c r="U5" s="1096"/>
      <c r="V5" s="1094" t="s">
        <v>376</v>
      </c>
      <c r="W5" s="1095"/>
      <c r="X5" s="1095"/>
      <c r="Y5" s="1095"/>
      <c r="Z5" s="1096"/>
      <c r="AA5" s="1094" t="s">
        <v>377</v>
      </c>
      <c r="AB5" s="1095"/>
      <c r="AC5" s="1095"/>
      <c r="AD5" s="1095"/>
      <c r="AE5" s="1095"/>
      <c r="AF5" s="1206" t="s">
        <v>378</v>
      </c>
      <c r="AG5" s="1095"/>
      <c r="AH5" s="1095"/>
      <c r="AI5" s="1095"/>
      <c r="AJ5" s="1110"/>
      <c r="AK5" s="1095" t="s">
        <v>379</v>
      </c>
      <c r="AL5" s="1095"/>
      <c r="AM5" s="1095"/>
      <c r="AN5" s="1095"/>
      <c r="AO5" s="1096"/>
      <c r="AP5" s="1094" t="s">
        <v>380</v>
      </c>
      <c r="AQ5" s="1095"/>
      <c r="AR5" s="1095"/>
      <c r="AS5" s="1095"/>
      <c r="AT5" s="1096"/>
      <c r="AU5" s="1094" t="s">
        <v>381</v>
      </c>
      <c r="AV5" s="1095"/>
      <c r="AW5" s="1095"/>
      <c r="AX5" s="1095"/>
      <c r="AY5" s="1110"/>
      <c r="AZ5" s="257"/>
      <c r="BA5" s="257"/>
      <c r="BB5" s="257"/>
      <c r="BC5" s="257"/>
      <c r="BD5" s="257"/>
      <c r="BE5" s="258"/>
      <c r="BF5" s="258"/>
      <c r="BG5" s="258"/>
      <c r="BH5" s="258"/>
      <c r="BI5" s="258"/>
      <c r="BJ5" s="258"/>
      <c r="BK5" s="258"/>
      <c r="BL5" s="258"/>
      <c r="BM5" s="258"/>
      <c r="BN5" s="258"/>
      <c r="BO5" s="258"/>
      <c r="BP5" s="258"/>
      <c r="BQ5" s="1088" t="s">
        <v>382</v>
      </c>
      <c r="BR5" s="1089"/>
      <c r="BS5" s="1089"/>
      <c r="BT5" s="1089"/>
      <c r="BU5" s="1089"/>
      <c r="BV5" s="1089"/>
      <c r="BW5" s="1089"/>
      <c r="BX5" s="1089"/>
      <c r="BY5" s="1089"/>
      <c r="BZ5" s="1089"/>
      <c r="CA5" s="1089"/>
      <c r="CB5" s="1089"/>
      <c r="CC5" s="1089"/>
      <c r="CD5" s="1089"/>
      <c r="CE5" s="1089"/>
      <c r="CF5" s="1089"/>
      <c r="CG5" s="1090"/>
      <c r="CH5" s="1094" t="s">
        <v>383</v>
      </c>
      <c r="CI5" s="1095"/>
      <c r="CJ5" s="1095"/>
      <c r="CK5" s="1095"/>
      <c r="CL5" s="1096"/>
      <c r="CM5" s="1094" t="s">
        <v>384</v>
      </c>
      <c r="CN5" s="1095"/>
      <c r="CO5" s="1095"/>
      <c r="CP5" s="1095"/>
      <c r="CQ5" s="1096"/>
      <c r="CR5" s="1094" t="s">
        <v>385</v>
      </c>
      <c r="CS5" s="1095"/>
      <c r="CT5" s="1095"/>
      <c r="CU5" s="1095"/>
      <c r="CV5" s="1096"/>
      <c r="CW5" s="1094" t="s">
        <v>386</v>
      </c>
      <c r="CX5" s="1095"/>
      <c r="CY5" s="1095"/>
      <c r="CZ5" s="1095"/>
      <c r="DA5" s="1096"/>
      <c r="DB5" s="1094" t="s">
        <v>387</v>
      </c>
      <c r="DC5" s="1095"/>
      <c r="DD5" s="1095"/>
      <c r="DE5" s="1095"/>
      <c r="DF5" s="1096"/>
      <c r="DG5" s="1191" t="s">
        <v>388</v>
      </c>
      <c r="DH5" s="1192"/>
      <c r="DI5" s="1192"/>
      <c r="DJ5" s="1192"/>
      <c r="DK5" s="1193"/>
      <c r="DL5" s="1191" t="s">
        <v>389</v>
      </c>
      <c r="DM5" s="1192"/>
      <c r="DN5" s="1192"/>
      <c r="DO5" s="1192"/>
      <c r="DP5" s="1193"/>
      <c r="DQ5" s="1094" t="s">
        <v>390</v>
      </c>
      <c r="DR5" s="1095"/>
      <c r="DS5" s="1095"/>
      <c r="DT5" s="1095"/>
      <c r="DU5" s="1096"/>
      <c r="DV5" s="1094" t="s">
        <v>381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391</v>
      </c>
      <c r="C7" s="1144"/>
      <c r="D7" s="1144"/>
      <c r="E7" s="1144"/>
      <c r="F7" s="1144"/>
      <c r="G7" s="1144"/>
      <c r="H7" s="1144"/>
      <c r="I7" s="1144"/>
      <c r="J7" s="1144"/>
      <c r="K7" s="1144"/>
      <c r="L7" s="1144"/>
      <c r="M7" s="1144"/>
      <c r="N7" s="1144"/>
      <c r="O7" s="1144"/>
      <c r="P7" s="1145"/>
      <c r="Q7" s="1197">
        <v>20140</v>
      </c>
      <c r="R7" s="1198"/>
      <c r="S7" s="1198"/>
      <c r="T7" s="1198"/>
      <c r="U7" s="1198"/>
      <c r="V7" s="1198">
        <v>19120</v>
      </c>
      <c r="W7" s="1198"/>
      <c r="X7" s="1198"/>
      <c r="Y7" s="1198"/>
      <c r="Z7" s="1198"/>
      <c r="AA7" s="1198">
        <v>1020</v>
      </c>
      <c r="AB7" s="1198"/>
      <c r="AC7" s="1198"/>
      <c r="AD7" s="1198"/>
      <c r="AE7" s="1199"/>
      <c r="AF7" s="1200">
        <v>952</v>
      </c>
      <c r="AG7" s="1201"/>
      <c r="AH7" s="1201"/>
      <c r="AI7" s="1201"/>
      <c r="AJ7" s="1202"/>
      <c r="AK7" s="1184">
        <v>773</v>
      </c>
      <c r="AL7" s="1185"/>
      <c r="AM7" s="1185"/>
      <c r="AN7" s="1185"/>
      <c r="AO7" s="1185"/>
      <c r="AP7" s="1185">
        <v>20332</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583</v>
      </c>
      <c r="BT7" s="1189"/>
      <c r="BU7" s="1189"/>
      <c r="BV7" s="1189"/>
      <c r="BW7" s="1189"/>
      <c r="BX7" s="1189"/>
      <c r="BY7" s="1189"/>
      <c r="BZ7" s="1189"/>
      <c r="CA7" s="1189"/>
      <c r="CB7" s="1189"/>
      <c r="CC7" s="1189"/>
      <c r="CD7" s="1189"/>
      <c r="CE7" s="1189"/>
      <c r="CF7" s="1189"/>
      <c r="CG7" s="1190"/>
      <c r="CH7" s="1181">
        <v>0</v>
      </c>
      <c r="CI7" s="1182"/>
      <c r="CJ7" s="1182"/>
      <c r="CK7" s="1182"/>
      <c r="CL7" s="1183"/>
      <c r="CM7" s="1181">
        <v>40</v>
      </c>
      <c r="CN7" s="1182"/>
      <c r="CO7" s="1182"/>
      <c r="CP7" s="1182"/>
      <c r="CQ7" s="1183"/>
      <c r="CR7" s="1181">
        <v>10</v>
      </c>
      <c r="CS7" s="1182"/>
      <c r="CT7" s="1182"/>
      <c r="CU7" s="1182"/>
      <c r="CV7" s="1183"/>
      <c r="CW7" s="1181" t="s">
        <v>600</v>
      </c>
      <c r="CX7" s="1182"/>
      <c r="CY7" s="1182"/>
      <c r="CZ7" s="1182"/>
      <c r="DA7" s="1183"/>
      <c r="DB7" s="1181" t="s">
        <v>600</v>
      </c>
      <c r="DC7" s="1182"/>
      <c r="DD7" s="1182"/>
      <c r="DE7" s="1182"/>
      <c r="DF7" s="1183"/>
      <c r="DG7" s="1181" t="s">
        <v>600</v>
      </c>
      <c r="DH7" s="1182"/>
      <c r="DI7" s="1182"/>
      <c r="DJ7" s="1182"/>
      <c r="DK7" s="1183"/>
      <c r="DL7" s="1181" t="s">
        <v>600</v>
      </c>
      <c r="DM7" s="1182"/>
      <c r="DN7" s="1182"/>
      <c r="DO7" s="1182"/>
      <c r="DP7" s="1183"/>
      <c r="DQ7" s="1181" t="s">
        <v>600</v>
      </c>
      <c r="DR7" s="1182"/>
      <c r="DS7" s="1182"/>
      <c r="DT7" s="1182"/>
      <c r="DU7" s="1183"/>
      <c r="DV7" s="1208"/>
      <c r="DW7" s="1209"/>
      <c r="DX7" s="1209"/>
      <c r="DY7" s="1209"/>
      <c r="DZ7" s="1210"/>
      <c r="EA7" s="255"/>
    </row>
    <row r="8" spans="1:131" s="256" customFormat="1" ht="26.25" customHeight="1" x14ac:dyDescent="0.15">
      <c r="A8" s="262">
        <v>2</v>
      </c>
      <c r="B8" s="1130" t="s">
        <v>392</v>
      </c>
      <c r="C8" s="1131"/>
      <c r="D8" s="1131"/>
      <c r="E8" s="1131"/>
      <c r="F8" s="1131"/>
      <c r="G8" s="1131"/>
      <c r="H8" s="1131"/>
      <c r="I8" s="1131"/>
      <c r="J8" s="1131"/>
      <c r="K8" s="1131"/>
      <c r="L8" s="1131"/>
      <c r="M8" s="1131"/>
      <c r="N8" s="1131"/>
      <c r="O8" s="1131"/>
      <c r="P8" s="1132"/>
      <c r="Q8" s="1136">
        <v>20</v>
      </c>
      <c r="R8" s="1137"/>
      <c r="S8" s="1137"/>
      <c r="T8" s="1137"/>
      <c r="U8" s="1137"/>
      <c r="V8" s="1137">
        <v>16</v>
      </c>
      <c r="W8" s="1137"/>
      <c r="X8" s="1137"/>
      <c r="Y8" s="1137"/>
      <c r="Z8" s="1137"/>
      <c r="AA8" s="1137">
        <v>5</v>
      </c>
      <c r="AB8" s="1137"/>
      <c r="AC8" s="1137"/>
      <c r="AD8" s="1137"/>
      <c r="AE8" s="1138"/>
      <c r="AF8" s="1112">
        <v>5</v>
      </c>
      <c r="AG8" s="1113"/>
      <c r="AH8" s="1113"/>
      <c r="AI8" s="1113"/>
      <c r="AJ8" s="1114"/>
      <c r="AK8" s="1179" t="s">
        <v>582</v>
      </c>
      <c r="AL8" s="1180"/>
      <c r="AM8" s="1180"/>
      <c r="AN8" s="1180"/>
      <c r="AO8" s="1180"/>
      <c r="AP8" s="1180" t="s">
        <v>582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584</v>
      </c>
      <c r="BT8" s="1108"/>
      <c r="BU8" s="1108"/>
      <c r="BV8" s="1108"/>
      <c r="BW8" s="1108"/>
      <c r="BX8" s="1108"/>
      <c r="BY8" s="1108"/>
      <c r="BZ8" s="1108"/>
      <c r="CA8" s="1108"/>
      <c r="CB8" s="1108"/>
      <c r="CC8" s="1108"/>
      <c r="CD8" s="1108"/>
      <c r="CE8" s="1108"/>
      <c r="CF8" s="1108"/>
      <c r="CG8" s="1109"/>
      <c r="CH8" s="1082">
        <v>-1</v>
      </c>
      <c r="CI8" s="1083"/>
      <c r="CJ8" s="1083"/>
      <c r="CK8" s="1083"/>
      <c r="CL8" s="1084"/>
      <c r="CM8" s="1082">
        <v>9</v>
      </c>
      <c r="CN8" s="1083"/>
      <c r="CO8" s="1083"/>
      <c r="CP8" s="1083"/>
      <c r="CQ8" s="1084"/>
      <c r="CR8" s="1082">
        <v>8</v>
      </c>
      <c r="CS8" s="1083"/>
      <c r="CT8" s="1083"/>
      <c r="CU8" s="1083"/>
      <c r="CV8" s="1084"/>
      <c r="CW8" s="1082" t="s">
        <v>600</v>
      </c>
      <c r="CX8" s="1083"/>
      <c r="CY8" s="1083"/>
      <c r="CZ8" s="1083"/>
      <c r="DA8" s="1084"/>
      <c r="DB8" s="1082" t="s">
        <v>600</v>
      </c>
      <c r="DC8" s="1083"/>
      <c r="DD8" s="1083"/>
      <c r="DE8" s="1083"/>
      <c r="DF8" s="1084"/>
      <c r="DG8" s="1082" t="s">
        <v>600</v>
      </c>
      <c r="DH8" s="1083"/>
      <c r="DI8" s="1083"/>
      <c r="DJ8" s="1083"/>
      <c r="DK8" s="1084"/>
      <c r="DL8" s="1082" t="s">
        <v>600</v>
      </c>
      <c r="DM8" s="1083"/>
      <c r="DN8" s="1083"/>
      <c r="DO8" s="1083"/>
      <c r="DP8" s="1084"/>
      <c r="DQ8" s="1082" t="s">
        <v>600</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20161</v>
      </c>
      <c r="R23" s="1162"/>
      <c r="S23" s="1162"/>
      <c r="T23" s="1162"/>
      <c r="U23" s="1162"/>
      <c r="V23" s="1162">
        <v>19136</v>
      </c>
      <c r="W23" s="1162"/>
      <c r="X23" s="1162"/>
      <c r="Y23" s="1162"/>
      <c r="Z23" s="1162"/>
      <c r="AA23" s="1162">
        <v>1025</v>
      </c>
      <c r="AB23" s="1162"/>
      <c r="AC23" s="1162"/>
      <c r="AD23" s="1162"/>
      <c r="AE23" s="1163"/>
      <c r="AF23" s="1164">
        <v>957</v>
      </c>
      <c r="AG23" s="1162"/>
      <c r="AH23" s="1162"/>
      <c r="AI23" s="1162"/>
      <c r="AJ23" s="1165"/>
      <c r="AK23" s="1166"/>
      <c r="AL23" s="1167"/>
      <c r="AM23" s="1167"/>
      <c r="AN23" s="1167"/>
      <c r="AO23" s="1167"/>
      <c r="AP23" s="1162">
        <v>20332</v>
      </c>
      <c r="AQ23" s="1162"/>
      <c r="AR23" s="1162"/>
      <c r="AS23" s="1162"/>
      <c r="AT23" s="1162"/>
      <c r="AU23" s="1168"/>
      <c r="AV23" s="1168"/>
      <c r="AW23" s="1168"/>
      <c r="AX23" s="1168"/>
      <c r="AY23" s="1169"/>
      <c r="AZ23" s="1158" t="s">
        <v>396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374</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407</v>
      </c>
      <c r="C28" s="1144"/>
      <c r="D28" s="1144"/>
      <c r="E28" s="1144"/>
      <c r="F28" s="1144"/>
      <c r="G28" s="1144"/>
      <c r="H28" s="1144"/>
      <c r="I28" s="1144"/>
      <c r="J28" s="1144"/>
      <c r="K28" s="1144"/>
      <c r="L28" s="1144"/>
      <c r="M28" s="1144"/>
      <c r="N28" s="1144"/>
      <c r="O28" s="1144"/>
      <c r="P28" s="1145"/>
      <c r="Q28" s="1146">
        <v>5862</v>
      </c>
      <c r="R28" s="1147"/>
      <c r="S28" s="1147"/>
      <c r="T28" s="1147"/>
      <c r="U28" s="1147"/>
      <c r="V28" s="1147">
        <v>5599</v>
      </c>
      <c r="W28" s="1147"/>
      <c r="X28" s="1147"/>
      <c r="Y28" s="1147"/>
      <c r="Z28" s="1147"/>
      <c r="AA28" s="1147">
        <v>263</v>
      </c>
      <c r="AB28" s="1147"/>
      <c r="AC28" s="1147"/>
      <c r="AD28" s="1147"/>
      <c r="AE28" s="1148"/>
      <c r="AF28" s="1149">
        <v>258</v>
      </c>
      <c r="AG28" s="1147"/>
      <c r="AH28" s="1147"/>
      <c r="AI28" s="1147"/>
      <c r="AJ28" s="1150"/>
      <c r="AK28" s="1151">
        <v>514</v>
      </c>
      <c r="AL28" s="1139"/>
      <c r="AM28" s="1139"/>
      <c r="AN28" s="1139"/>
      <c r="AO28" s="1139"/>
      <c r="AP28" s="1139">
        <v>102</v>
      </c>
      <c r="AQ28" s="1139"/>
      <c r="AR28" s="1139"/>
      <c r="AS28" s="1139"/>
      <c r="AT28" s="1139"/>
      <c r="AU28" s="1139">
        <v>102</v>
      </c>
      <c r="AV28" s="1139"/>
      <c r="AW28" s="1139"/>
      <c r="AX28" s="1139"/>
      <c r="AY28" s="1139"/>
      <c r="AZ28" s="1140" t="s">
        <v>606</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408</v>
      </c>
      <c r="C29" s="1131"/>
      <c r="D29" s="1131"/>
      <c r="E29" s="1131"/>
      <c r="F29" s="1131"/>
      <c r="G29" s="1131"/>
      <c r="H29" s="1131"/>
      <c r="I29" s="1131"/>
      <c r="J29" s="1131"/>
      <c r="K29" s="1131"/>
      <c r="L29" s="1131"/>
      <c r="M29" s="1131"/>
      <c r="N29" s="1131"/>
      <c r="O29" s="1131"/>
      <c r="P29" s="1132"/>
      <c r="Q29" s="1136">
        <v>4261</v>
      </c>
      <c r="R29" s="1137"/>
      <c r="S29" s="1137"/>
      <c r="T29" s="1137"/>
      <c r="U29" s="1137"/>
      <c r="V29" s="1137">
        <v>4169</v>
      </c>
      <c r="W29" s="1137"/>
      <c r="X29" s="1137"/>
      <c r="Y29" s="1137"/>
      <c r="Z29" s="1137"/>
      <c r="AA29" s="1137">
        <v>93</v>
      </c>
      <c r="AB29" s="1137"/>
      <c r="AC29" s="1137"/>
      <c r="AD29" s="1137"/>
      <c r="AE29" s="1138"/>
      <c r="AF29" s="1112">
        <v>93</v>
      </c>
      <c r="AG29" s="1113"/>
      <c r="AH29" s="1113"/>
      <c r="AI29" s="1113"/>
      <c r="AJ29" s="1114"/>
      <c r="AK29" s="1073">
        <v>647</v>
      </c>
      <c r="AL29" s="1064"/>
      <c r="AM29" s="1064"/>
      <c r="AN29" s="1064"/>
      <c r="AO29" s="1064"/>
      <c r="AP29" s="1064" t="s">
        <v>582</v>
      </c>
      <c r="AQ29" s="1064"/>
      <c r="AR29" s="1064"/>
      <c r="AS29" s="1064"/>
      <c r="AT29" s="1064"/>
      <c r="AU29" s="1064" t="s">
        <v>582</v>
      </c>
      <c r="AV29" s="1064"/>
      <c r="AW29" s="1064"/>
      <c r="AX29" s="1064"/>
      <c r="AY29" s="1064"/>
      <c r="AZ29" s="1135" t="s">
        <v>606</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409</v>
      </c>
      <c r="C30" s="1131"/>
      <c r="D30" s="1131"/>
      <c r="E30" s="1131"/>
      <c r="F30" s="1131"/>
      <c r="G30" s="1131"/>
      <c r="H30" s="1131"/>
      <c r="I30" s="1131"/>
      <c r="J30" s="1131"/>
      <c r="K30" s="1131"/>
      <c r="L30" s="1131"/>
      <c r="M30" s="1131"/>
      <c r="N30" s="1131"/>
      <c r="O30" s="1131"/>
      <c r="P30" s="1132"/>
      <c r="Q30" s="1136">
        <v>627</v>
      </c>
      <c r="R30" s="1137"/>
      <c r="S30" s="1137"/>
      <c r="T30" s="1137"/>
      <c r="U30" s="1137"/>
      <c r="V30" s="1137">
        <v>623</v>
      </c>
      <c r="W30" s="1137"/>
      <c r="X30" s="1137"/>
      <c r="Y30" s="1137"/>
      <c r="Z30" s="1137"/>
      <c r="AA30" s="1137">
        <v>5</v>
      </c>
      <c r="AB30" s="1137"/>
      <c r="AC30" s="1137"/>
      <c r="AD30" s="1137"/>
      <c r="AE30" s="1138"/>
      <c r="AF30" s="1112">
        <v>5</v>
      </c>
      <c r="AG30" s="1113"/>
      <c r="AH30" s="1113"/>
      <c r="AI30" s="1113"/>
      <c r="AJ30" s="1114"/>
      <c r="AK30" s="1073">
        <v>128</v>
      </c>
      <c r="AL30" s="1064"/>
      <c r="AM30" s="1064"/>
      <c r="AN30" s="1064"/>
      <c r="AO30" s="1064"/>
      <c r="AP30" s="1064" t="s">
        <v>582</v>
      </c>
      <c r="AQ30" s="1064"/>
      <c r="AR30" s="1064"/>
      <c r="AS30" s="1064"/>
      <c r="AT30" s="1064"/>
      <c r="AU30" s="1064" t="s">
        <v>582</v>
      </c>
      <c r="AV30" s="1064"/>
      <c r="AW30" s="1064"/>
      <c r="AX30" s="1064"/>
      <c r="AY30" s="1064"/>
      <c r="AZ30" s="1135" t="s">
        <v>606</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410</v>
      </c>
      <c r="C31" s="1131"/>
      <c r="D31" s="1131"/>
      <c r="E31" s="1131"/>
      <c r="F31" s="1131"/>
      <c r="G31" s="1131"/>
      <c r="H31" s="1131"/>
      <c r="I31" s="1131"/>
      <c r="J31" s="1131"/>
      <c r="K31" s="1131"/>
      <c r="L31" s="1131"/>
      <c r="M31" s="1131"/>
      <c r="N31" s="1131"/>
      <c r="O31" s="1131"/>
      <c r="P31" s="1132"/>
      <c r="Q31" s="1136">
        <v>56</v>
      </c>
      <c r="R31" s="1137"/>
      <c r="S31" s="1137"/>
      <c r="T31" s="1137"/>
      <c r="U31" s="1137"/>
      <c r="V31" s="1137">
        <v>51</v>
      </c>
      <c r="W31" s="1137"/>
      <c r="X31" s="1137"/>
      <c r="Y31" s="1137"/>
      <c r="Z31" s="1137"/>
      <c r="AA31" s="1137">
        <v>5</v>
      </c>
      <c r="AB31" s="1137"/>
      <c r="AC31" s="1137"/>
      <c r="AD31" s="1137"/>
      <c r="AE31" s="1138"/>
      <c r="AF31" s="1112">
        <v>5</v>
      </c>
      <c r="AG31" s="1113"/>
      <c r="AH31" s="1113"/>
      <c r="AI31" s="1113"/>
      <c r="AJ31" s="1114"/>
      <c r="AK31" s="1073">
        <v>22</v>
      </c>
      <c r="AL31" s="1064"/>
      <c r="AM31" s="1064"/>
      <c r="AN31" s="1064"/>
      <c r="AO31" s="1064"/>
      <c r="AP31" s="1064" t="s">
        <v>582</v>
      </c>
      <c r="AQ31" s="1064"/>
      <c r="AR31" s="1064"/>
      <c r="AS31" s="1064"/>
      <c r="AT31" s="1064"/>
      <c r="AU31" s="1064" t="s">
        <v>582</v>
      </c>
      <c r="AV31" s="1064"/>
      <c r="AW31" s="1064"/>
      <c r="AX31" s="1064"/>
      <c r="AY31" s="1064"/>
      <c r="AZ31" s="1135" t="s">
        <v>606</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1061</v>
      </c>
      <c r="R32" s="1137"/>
      <c r="S32" s="1137"/>
      <c r="T32" s="1137"/>
      <c r="U32" s="1137"/>
      <c r="V32" s="1137">
        <v>964</v>
      </c>
      <c r="W32" s="1137"/>
      <c r="X32" s="1137"/>
      <c r="Y32" s="1137"/>
      <c r="Z32" s="1137"/>
      <c r="AA32" s="1137">
        <v>98</v>
      </c>
      <c r="AB32" s="1137"/>
      <c r="AC32" s="1137"/>
      <c r="AD32" s="1137"/>
      <c r="AE32" s="1138"/>
      <c r="AF32" s="1112">
        <v>2638</v>
      </c>
      <c r="AG32" s="1113"/>
      <c r="AH32" s="1113"/>
      <c r="AI32" s="1113"/>
      <c r="AJ32" s="1114"/>
      <c r="AK32" s="1073">
        <v>75</v>
      </c>
      <c r="AL32" s="1064"/>
      <c r="AM32" s="1064"/>
      <c r="AN32" s="1064"/>
      <c r="AO32" s="1064"/>
      <c r="AP32" s="1064">
        <v>917</v>
      </c>
      <c r="AQ32" s="1064"/>
      <c r="AR32" s="1064"/>
      <c r="AS32" s="1064"/>
      <c r="AT32" s="1064"/>
      <c r="AU32" s="1064">
        <v>1313</v>
      </c>
      <c r="AV32" s="1064"/>
      <c r="AW32" s="1064"/>
      <c r="AX32" s="1064"/>
      <c r="AY32" s="1064"/>
      <c r="AZ32" s="1135" t="s">
        <v>606</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413</v>
      </c>
      <c r="C33" s="1131"/>
      <c r="D33" s="1131"/>
      <c r="E33" s="1131"/>
      <c r="F33" s="1131"/>
      <c r="G33" s="1131"/>
      <c r="H33" s="1131"/>
      <c r="I33" s="1131"/>
      <c r="J33" s="1131"/>
      <c r="K33" s="1131"/>
      <c r="L33" s="1131"/>
      <c r="M33" s="1131"/>
      <c r="N33" s="1131"/>
      <c r="O33" s="1131"/>
      <c r="P33" s="1132"/>
      <c r="Q33" s="1136">
        <v>2339</v>
      </c>
      <c r="R33" s="1137"/>
      <c r="S33" s="1137"/>
      <c r="T33" s="1137"/>
      <c r="U33" s="1137"/>
      <c r="V33" s="1137">
        <v>1899</v>
      </c>
      <c r="W33" s="1137"/>
      <c r="X33" s="1137"/>
      <c r="Y33" s="1137"/>
      <c r="Z33" s="1137"/>
      <c r="AA33" s="1137">
        <v>440</v>
      </c>
      <c r="AB33" s="1137"/>
      <c r="AC33" s="1137"/>
      <c r="AD33" s="1137"/>
      <c r="AE33" s="1138"/>
      <c r="AF33" s="1112">
        <v>430</v>
      </c>
      <c r="AG33" s="1113"/>
      <c r="AH33" s="1113"/>
      <c r="AI33" s="1113"/>
      <c r="AJ33" s="1114"/>
      <c r="AK33" s="1073">
        <v>1116</v>
      </c>
      <c r="AL33" s="1064"/>
      <c r="AM33" s="1064"/>
      <c r="AN33" s="1064"/>
      <c r="AO33" s="1064"/>
      <c r="AP33" s="1064">
        <v>13749</v>
      </c>
      <c r="AQ33" s="1064"/>
      <c r="AR33" s="1064"/>
      <c r="AS33" s="1064"/>
      <c r="AT33" s="1064"/>
      <c r="AU33" s="1064">
        <v>12497</v>
      </c>
      <c r="AV33" s="1064"/>
      <c r="AW33" s="1064"/>
      <c r="AX33" s="1064"/>
      <c r="AY33" s="1064"/>
      <c r="AZ33" s="1135" t="s">
        <v>606</v>
      </c>
      <c r="BA33" s="1135"/>
      <c r="BB33" s="1135"/>
      <c r="BC33" s="1135"/>
      <c r="BD33" s="1135"/>
      <c r="BE33" s="1125" t="s">
        <v>414</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415</v>
      </c>
      <c r="C34" s="1131"/>
      <c r="D34" s="1131"/>
      <c r="E34" s="1131"/>
      <c r="F34" s="1131"/>
      <c r="G34" s="1131"/>
      <c r="H34" s="1131"/>
      <c r="I34" s="1131"/>
      <c r="J34" s="1131"/>
      <c r="K34" s="1131"/>
      <c r="L34" s="1131"/>
      <c r="M34" s="1131"/>
      <c r="N34" s="1131"/>
      <c r="O34" s="1131"/>
      <c r="P34" s="1132"/>
      <c r="Q34" s="1136">
        <v>436</v>
      </c>
      <c r="R34" s="1137"/>
      <c r="S34" s="1137"/>
      <c r="T34" s="1137"/>
      <c r="U34" s="1137"/>
      <c r="V34" s="1137">
        <v>393</v>
      </c>
      <c r="W34" s="1137"/>
      <c r="X34" s="1137"/>
      <c r="Y34" s="1137"/>
      <c r="Z34" s="1137"/>
      <c r="AA34" s="1137">
        <v>43</v>
      </c>
      <c r="AB34" s="1137"/>
      <c r="AC34" s="1137"/>
      <c r="AD34" s="1137"/>
      <c r="AE34" s="1138"/>
      <c r="AF34" s="1112">
        <v>106</v>
      </c>
      <c r="AG34" s="1113"/>
      <c r="AH34" s="1113"/>
      <c r="AI34" s="1113"/>
      <c r="AJ34" s="1114"/>
      <c r="AK34" s="1073" t="s">
        <v>582</v>
      </c>
      <c r="AL34" s="1064"/>
      <c r="AM34" s="1064"/>
      <c r="AN34" s="1064"/>
      <c r="AO34" s="1064"/>
      <c r="AP34" s="1064" t="s">
        <v>582</v>
      </c>
      <c r="AQ34" s="1064"/>
      <c r="AR34" s="1064"/>
      <c r="AS34" s="1064"/>
      <c r="AT34" s="1064"/>
      <c r="AU34" s="1064" t="s">
        <v>582</v>
      </c>
      <c r="AV34" s="1064"/>
      <c r="AW34" s="1064"/>
      <c r="AX34" s="1064"/>
      <c r="AY34" s="1064"/>
      <c r="AZ34" s="1135" t="s">
        <v>606</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3533</v>
      </c>
      <c r="AG63" s="1052"/>
      <c r="AH63" s="1052"/>
      <c r="AI63" s="1052"/>
      <c r="AJ63" s="1123"/>
      <c r="AK63" s="1124"/>
      <c r="AL63" s="1056"/>
      <c r="AM63" s="1056"/>
      <c r="AN63" s="1056"/>
      <c r="AO63" s="1056"/>
      <c r="AP63" s="1052">
        <v>14768</v>
      </c>
      <c r="AQ63" s="1052"/>
      <c r="AR63" s="1052"/>
      <c r="AS63" s="1052"/>
      <c r="AT63" s="1052"/>
      <c r="AU63" s="1052">
        <v>13912</v>
      </c>
      <c r="AV63" s="1052"/>
      <c r="AW63" s="1052"/>
      <c r="AX63" s="1052"/>
      <c r="AY63" s="1052"/>
      <c r="AZ63" s="1118"/>
      <c r="BA63" s="1118"/>
      <c r="BB63" s="1118"/>
      <c r="BC63" s="1118"/>
      <c r="BD63" s="1118"/>
      <c r="BE63" s="1053"/>
      <c r="BF63" s="1053"/>
      <c r="BG63" s="1053"/>
      <c r="BH63" s="1053"/>
      <c r="BI63" s="1054"/>
      <c r="BJ63" s="1119" t="s">
        <v>418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401</v>
      </c>
      <c r="AB66" s="1095"/>
      <c r="AC66" s="1095"/>
      <c r="AD66" s="1095"/>
      <c r="AE66" s="1096"/>
      <c r="AF66" s="1100" t="s">
        <v>423</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381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6466</v>
      </c>
      <c r="R68" s="1075"/>
      <c r="S68" s="1075"/>
      <c r="T68" s="1075"/>
      <c r="U68" s="1075"/>
      <c r="V68" s="1075">
        <v>6338</v>
      </c>
      <c r="W68" s="1075"/>
      <c r="X68" s="1075"/>
      <c r="Y68" s="1075"/>
      <c r="Z68" s="1075"/>
      <c r="AA68" s="1075">
        <v>128</v>
      </c>
      <c r="AB68" s="1075"/>
      <c r="AC68" s="1075"/>
      <c r="AD68" s="1075"/>
      <c r="AE68" s="1075"/>
      <c r="AF68" s="1075">
        <v>128</v>
      </c>
      <c r="AG68" s="1075"/>
      <c r="AH68" s="1075"/>
      <c r="AI68" s="1075"/>
      <c r="AJ68" s="1075"/>
      <c r="AK68" s="1075">
        <v>365</v>
      </c>
      <c r="AL68" s="1075"/>
      <c r="AM68" s="1075"/>
      <c r="AN68" s="1075"/>
      <c r="AO68" s="1075"/>
      <c r="AP68" s="1075" t="s">
        <v>600</v>
      </c>
      <c r="AQ68" s="1075"/>
      <c r="AR68" s="1075"/>
      <c r="AS68" s="1075"/>
      <c r="AT68" s="1075"/>
      <c r="AU68" s="1075" t="s">
        <v>600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806</v>
      </c>
      <c r="R69" s="1064"/>
      <c r="S69" s="1064"/>
      <c r="T69" s="1064"/>
      <c r="U69" s="1064"/>
      <c r="V69" s="1064">
        <v>656</v>
      </c>
      <c r="W69" s="1064"/>
      <c r="X69" s="1064"/>
      <c r="Y69" s="1064"/>
      <c r="Z69" s="1064"/>
      <c r="AA69" s="1064">
        <v>150</v>
      </c>
      <c r="AB69" s="1064"/>
      <c r="AC69" s="1064"/>
      <c r="AD69" s="1064"/>
      <c r="AE69" s="1064"/>
      <c r="AF69" s="1064">
        <v>150</v>
      </c>
      <c r="AG69" s="1064"/>
      <c r="AH69" s="1064"/>
      <c r="AI69" s="1064"/>
      <c r="AJ69" s="1064"/>
      <c r="AK69" s="1064" t="s">
        <v>600</v>
      </c>
      <c r="AL69" s="1064"/>
      <c r="AM69" s="1064"/>
      <c r="AN69" s="1064"/>
      <c r="AO69" s="1064"/>
      <c r="AP69" s="1064" t="s">
        <v>600</v>
      </c>
      <c r="AQ69" s="1064"/>
      <c r="AR69" s="1064"/>
      <c r="AS69" s="1064"/>
      <c r="AT69" s="1064"/>
      <c r="AU69" s="1064" t="s">
        <v>600</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225</v>
      </c>
      <c r="R70" s="1064"/>
      <c r="S70" s="1064"/>
      <c r="T70" s="1064"/>
      <c r="U70" s="1064"/>
      <c r="V70" s="1064">
        <v>215</v>
      </c>
      <c r="W70" s="1064"/>
      <c r="X70" s="1064"/>
      <c r="Y70" s="1064"/>
      <c r="Z70" s="1064"/>
      <c r="AA70" s="1064">
        <v>10</v>
      </c>
      <c r="AB70" s="1064"/>
      <c r="AC70" s="1064"/>
      <c r="AD70" s="1064"/>
      <c r="AE70" s="1064"/>
      <c r="AF70" s="1064">
        <v>10</v>
      </c>
      <c r="AG70" s="1064"/>
      <c r="AH70" s="1064"/>
      <c r="AI70" s="1064"/>
      <c r="AJ70" s="1064"/>
      <c r="AK70" s="1064">
        <v>218</v>
      </c>
      <c r="AL70" s="1064"/>
      <c r="AM70" s="1064"/>
      <c r="AN70" s="1064"/>
      <c r="AO70" s="1064"/>
      <c r="AP70" s="1064" t="s">
        <v>600</v>
      </c>
      <c r="AQ70" s="1064"/>
      <c r="AR70" s="1064"/>
      <c r="AS70" s="1064"/>
      <c r="AT70" s="1064"/>
      <c r="AU70" s="1064" t="s">
        <v>600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30</v>
      </c>
      <c r="R71" s="1064"/>
      <c r="S71" s="1064"/>
      <c r="T71" s="1064"/>
      <c r="U71" s="1064"/>
      <c r="V71" s="1064">
        <v>4</v>
      </c>
      <c r="W71" s="1064"/>
      <c r="X71" s="1064"/>
      <c r="Y71" s="1064"/>
      <c r="Z71" s="1064"/>
      <c r="AA71" s="1064">
        <v>26</v>
      </c>
      <c r="AB71" s="1064"/>
      <c r="AC71" s="1064"/>
      <c r="AD71" s="1064"/>
      <c r="AE71" s="1064"/>
      <c r="AF71" s="1064">
        <v>26</v>
      </c>
      <c r="AG71" s="1064"/>
      <c r="AH71" s="1064"/>
      <c r="AI71" s="1064"/>
      <c r="AJ71" s="1064"/>
      <c r="AK71" s="1064">
        <v>25</v>
      </c>
      <c r="AL71" s="1064"/>
      <c r="AM71" s="1064"/>
      <c r="AN71" s="1064"/>
      <c r="AO71" s="1064"/>
      <c r="AP71" s="1064" t="s">
        <v>600</v>
      </c>
      <c r="AQ71" s="1064"/>
      <c r="AR71" s="1064"/>
      <c r="AS71" s="1064"/>
      <c r="AT71" s="1064"/>
      <c r="AU71" s="1064" t="s">
        <v>600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96</v>
      </c>
      <c r="R72" s="1064"/>
      <c r="S72" s="1064"/>
      <c r="T72" s="1064"/>
      <c r="U72" s="1064"/>
      <c r="V72" s="1064">
        <v>72</v>
      </c>
      <c r="W72" s="1064"/>
      <c r="X72" s="1064"/>
      <c r="Y72" s="1064"/>
      <c r="Z72" s="1064"/>
      <c r="AA72" s="1064">
        <v>24</v>
      </c>
      <c r="AB72" s="1064"/>
      <c r="AC72" s="1064"/>
      <c r="AD72" s="1064"/>
      <c r="AE72" s="1064"/>
      <c r="AF72" s="1064">
        <v>24</v>
      </c>
      <c r="AG72" s="1064"/>
      <c r="AH72" s="1064"/>
      <c r="AI72" s="1064"/>
      <c r="AJ72" s="1064"/>
      <c r="AK72" s="1064">
        <v>20</v>
      </c>
      <c r="AL72" s="1064"/>
      <c r="AM72" s="1064"/>
      <c r="AN72" s="1064"/>
      <c r="AO72" s="1064"/>
      <c r="AP72" s="1064" t="s">
        <v>600</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75</v>
      </c>
      <c r="R73" s="1064"/>
      <c r="S73" s="1064"/>
      <c r="T73" s="1064"/>
      <c r="U73" s="1064"/>
      <c r="V73" s="1064">
        <v>74</v>
      </c>
      <c r="W73" s="1064"/>
      <c r="X73" s="1064"/>
      <c r="Y73" s="1064"/>
      <c r="Z73" s="1064"/>
      <c r="AA73" s="1064">
        <v>1</v>
      </c>
      <c r="AB73" s="1064"/>
      <c r="AC73" s="1064"/>
      <c r="AD73" s="1064"/>
      <c r="AE73" s="1064"/>
      <c r="AF73" s="1064">
        <v>1</v>
      </c>
      <c r="AG73" s="1064"/>
      <c r="AH73" s="1064"/>
      <c r="AI73" s="1064"/>
      <c r="AJ73" s="1064"/>
      <c r="AK73" s="1064" t="s">
        <v>600</v>
      </c>
      <c r="AL73" s="1064"/>
      <c r="AM73" s="1064"/>
      <c r="AN73" s="1064"/>
      <c r="AO73" s="1064"/>
      <c r="AP73" s="1064" t="s">
        <v>600</v>
      </c>
      <c r="AQ73" s="1064"/>
      <c r="AR73" s="1064"/>
      <c r="AS73" s="1064"/>
      <c r="AT73" s="1064"/>
      <c r="AU73" s="1064" t="s">
        <v>600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v>282107</v>
      </c>
      <c r="R74" s="1064"/>
      <c r="S74" s="1064"/>
      <c r="T74" s="1064"/>
      <c r="U74" s="1064"/>
      <c r="V74" s="1064">
        <v>282097</v>
      </c>
      <c r="W74" s="1064"/>
      <c r="X74" s="1064"/>
      <c r="Y74" s="1064"/>
      <c r="Z74" s="1064"/>
      <c r="AA74" s="1064">
        <v>10</v>
      </c>
      <c r="AB74" s="1064"/>
      <c r="AC74" s="1064"/>
      <c r="AD74" s="1064"/>
      <c r="AE74" s="1064"/>
      <c r="AF74" s="1064">
        <v>10</v>
      </c>
      <c r="AG74" s="1064"/>
      <c r="AH74" s="1064"/>
      <c r="AI74" s="1064"/>
      <c r="AJ74" s="1064"/>
      <c r="AK74" s="1064">
        <v>7330</v>
      </c>
      <c r="AL74" s="1064"/>
      <c r="AM74" s="1064"/>
      <c r="AN74" s="1064"/>
      <c r="AO74" s="1064"/>
      <c r="AP74" s="1064" t="s">
        <v>600</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592</v>
      </c>
      <c r="C75" s="1068"/>
      <c r="D75" s="1068"/>
      <c r="E75" s="1068"/>
      <c r="F75" s="1068"/>
      <c r="G75" s="1068"/>
      <c r="H75" s="1068"/>
      <c r="I75" s="1068"/>
      <c r="J75" s="1068"/>
      <c r="K75" s="1068"/>
      <c r="L75" s="1068"/>
      <c r="M75" s="1068"/>
      <c r="N75" s="1068"/>
      <c r="O75" s="1068"/>
      <c r="P75" s="1069"/>
      <c r="Q75" s="1074">
        <v>15</v>
      </c>
      <c r="R75" s="1072"/>
      <c r="S75" s="1072"/>
      <c r="T75" s="1072"/>
      <c r="U75" s="1073"/>
      <c r="V75" s="1071">
        <v>13</v>
      </c>
      <c r="W75" s="1072"/>
      <c r="X75" s="1072"/>
      <c r="Y75" s="1072"/>
      <c r="Z75" s="1073"/>
      <c r="AA75" s="1071">
        <v>2</v>
      </c>
      <c r="AB75" s="1072"/>
      <c r="AC75" s="1072"/>
      <c r="AD75" s="1072"/>
      <c r="AE75" s="1073"/>
      <c r="AF75" s="1071">
        <v>2</v>
      </c>
      <c r="AG75" s="1072"/>
      <c r="AH75" s="1072"/>
      <c r="AI75" s="1072"/>
      <c r="AJ75" s="1073"/>
      <c r="AK75" s="1071" t="s">
        <v>598</v>
      </c>
      <c r="AL75" s="1072"/>
      <c r="AM75" s="1072"/>
      <c r="AN75" s="1072"/>
      <c r="AO75" s="1073"/>
      <c r="AP75" s="1071" t="s">
        <v>598</v>
      </c>
      <c r="AQ75" s="1072"/>
      <c r="AR75" s="1072"/>
      <c r="AS75" s="1072"/>
      <c r="AT75" s="1073"/>
      <c r="AU75" s="1071" t="s">
        <v>598</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593</v>
      </c>
      <c r="C76" s="1068"/>
      <c r="D76" s="1068"/>
      <c r="E76" s="1068"/>
      <c r="F76" s="1068"/>
      <c r="G76" s="1068"/>
      <c r="H76" s="1068"/>
      <c r="I76" s="1068"/>
      <c r="J76" s="1068"/>
      <c r="K76" s="1068"/>
      <c r="L76" s="1068"/>
      <c r="M76" s="1068"/>
      <c r="N76" s="1068"/>
      <c r="O76" s="1068"/>
      <c r="P76" s="1069"/>
      <c r="Q76" s="1074">
        <v>16</v>
      </c>
      <c r="R76" s="1072"/>
      <c r="S76" s="1072"/>
      <c r="T76" s="1072"/>
      <c r="U76" s="1073"/>
      <c r="V76" s="1071">
        <v>11</v>
      </c>
      <c r="W76" s="1072"/>
      <c r="X76" s="1072"/>
      <c r="Y76" s="1072"/>
      <c r="Z76" s="1073"/>
      <c r="AA76" s="1071">
        <v>5</v>
      </c>
      <c r="AB76" s="1072"/>
      <c r="AC76" s="1072"/>
      <c r="AD76" s="1072"/>
      <c r="AE76" s="1073"/>
      <c r="AF76" s="1071">
        <v>5</v>
      </c>
      <c r="AG76" s="1072"/>
      <c r="AH76" s="1072"/>
      <c r="AI76" s="1072"/>
      <c r="AJ76" s="1073"/>
      <c r="AK76" s="1071" t="s">
        <v>598</v>
      </c>
      <c r="AL76" s="1072"/>
      <c r="AM76" s="1072"/>
      <c r="AN76" s="1072"/>
      <c r="AO76" s="1073"/>
      <c r="AP76" s="1071" t="s">
        <v>598</v>
      </c>
      <c r="AQ76" s="1072"/>
      <c r="AR76" s="1072"/>
      <c r="AS76" s="1072"/>
      <c r="AT76" s="1073"/>
      <c r="AU76" s="1071" t="s">
        <v>598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594</v>
      </c>
      <c r="C77" s="1068"/>
      <c r="D77" s="1068"/>
      <c r="E77" s="1068"/>
      <c r="F77" s="1068"/>
      <c r="G77" s="1068"/>
      <c r="H77" s="1068"/>
      <c r="I77" s="1068"/>
      <c r="J77" s="1068"/>
      <c r="K77" s="1068"/>
      <c r="L77" s="1068"/>
      <c r="M77" s="1068"/>
      <c r="N77" s="1068"/>
      <c r="O77" s="1068"/>
      <c r="P77" s="1069"/>
      <c r="Q77" s="1074">
        <v>37</v>
      </c>
      <c r="R77" s="1072"/>
      <c r="S77" s="1072"/>
      <c r="T77" s="1072"/>
      <c r="U77" s="1073"/>
      <c r="V77" s="1071">
        <v>27</v>
      </c>
      <c r="W77" s="1072"/>
      <c r="X77" s="1072"/>
      <c r="Y77" s="1072"/>
      <c r="Z77" s="1073"/>
      <c r="AA77" s="1071">
        <v>10</v>
      </c>
      <c r="AB77" s="1072"/>
      <c r="AC77" s="1072"/>
      <c r="AD77" s="1072"/>
      <c r="AE77" s="1073"/>
      <c r="AF77" s="1071">
        <v>10</v>
      </c>
      <c r="AG77" s="1072"/>
      <c r="AH77" s="1072"/>
      <c r="AI77" s="1072"/>
      <c r="AJ77" s="1073"/>
      <c r="AK77" s="1071" t="s">
        <v>598</v>
      </c>
      <c r="AL77" s="1072"/>
      <c r="AM77" s="1072"/>
      <c r="AN77" s="1072"/>
      <c r="AO77" s="1073"/>
      <c r="AP77" s="1071" t="s">
        <v>598</v>
      </c>
      <c r="AQ77" s="1072"/>
      <c r="AR77" s="1072"/>
      <c r="AS77" s="1072"/>
      <c r="AT77" s="1073"/>
      <c r="AU77" s="1071" t="s">
        <v>598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595</v>
      </c>
      <c r="C78" s="1068"/>
      <c r="D78" s="1068"/>
      <c r="E78" s="1068"/>
      <c r="F78" s="1068"/>
      <c r="G78" s="1068"/>
      <c r="H78" s="1068"/>
      <c r="I78" s="1068"/>
      <c r="J78" s="1068"/>
      <c r="K78" s="1068"/>
      <c r="L78" s="1068"/>
      <c r="M78" s="1068"/>
      <c r="N78" s="1068"/>
      <c r="O78" s="1068"/>
      <c r="P78" s="1069"/>
      <c r="Q78" s="1070">
        <v>228</v>
      </c>
      <c r="R78" s="1064"/>
      <c r="S78" s="1064"/>
      <c r="T78" s="1064"/>
      <c r="U78" s="1064"/>
      <c r="V78" s="1064">
        <v>198</v>
      </c>
      <c r="W78" s="1064"/>
      <c r="X78" s="1064"/>
      <c r="Y78" s="1064"/>
      <c r="Z78" s="1064"/>
      <c r="AA78" s="1064">
        <v>29</v>
      </c>
      <c r="AB78" s="1064"/>
      <c r="AC78" s="1064"/>
      <c r="AD78" s="1064"/>
      <c r="AE78" s="1064"/>
      <c r="AF78" s="1064">
        <v>29</v>
      </c>
      <c r="AG78" s="1064"/>
      <c r="AH78" s="1064"/>
      <c r="AI78" s="1064"/>
      <c r="AJ78" s="1064"/>
      <c r="AK78" s="1071" t="s">
        <v>598</v>
      </c>
      <c r="AL78" s="1072"/>
      <c r="AM78" s="1072"/>
      <c r="AN78" s="1072"/>
      <c r="AO78" s="1073"/>
      <c r="AP78" s="1071" t="s">
        <v>598</v>
      </c>
      <c r="AQ78" s="1072"/>
      <c r="AR78" s="1072"/>
      <c r="AS78" s="1072"/>
      <c r="AT78" s="1073"/>
      <c r="AU78" s="1071" t="s">
        <v>598</v>
      </c>
      <c r="AV78" s="1072"/>
      <c r="AW78" s="1072"/>
      <c r="AX78" s="1072"/>
      <c r="AY78" s="1073"/>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596</v>
      </c>
      <c r="C79" s="1068"/>
      <c r="D79" s="1068"/>
      <c r="E79" s="1068"/>
      <c r="F79" s="1068"/>
      <c r="G79" s="1068"/>
      <c r="H79" s="1068"/>
      <c r="I79" s="1068"/>
      <c r="J79" s="1068"/>
      <c r="K79" s="1068"/>
      <c r="L79" s="1068"/>
      <c r="M79" s="1068"/>
      <c r="N79" s="1068"/>
      <c r="O79" s="1068"/>
      <c r="P79" s="1069"/>
      <c r="Q79" s="1070">
        <v>140</v>
      </c>
      <c r="R79" s="1064"/>
      <c r="S79" s="1064"/>
      <c r="T79" s="1064"/>
      <c r="U79" s="1064"/>
      <c r="V79" s="1064">
        <v>135</v>
      </c>
      <c r="W79" s="1064"/>
      <c r="X79" s="1064"/>
      <c r="Y79" s="1064"/>
      <c r="Z79" s="1064"/>
      <c r="AA79" s="1064">
        <v>5</v>
      </c>
      <c r="AB79" s="1064"/>
      <c r="AC79" s="1064"/>
      <c r="AD79" s="1064"/>
      <c r="AE79" s="1064"/>
      <c r="AF79" s="1064">
        <v>5</v>
      </c>
      <c r="AG79" s="1064"/>
      <c r="AH79" s="1064"/>
      <c r="AI79" s="1064"/>
      <c r="AJ79" s="1064"/>
      <c r="AK79" s="1071" t="s">
        <v>598</v>
      </c>
      <c r="AL79" s="1072"/>
      <c r="AM79" s="1072"/>
      <c r="AN79" s="1072"/>
      <c r="AO79" s="1073"/>
      <c r="AP79" s="1064">
        <v>5</v>
      </c>
      <c r="AQ79" s="1064"/>
      <c r="AR79" s="1064"/>
      <c r="AS79" s="1064"/>
      <c r="AT79" s="1064"/>
      <c r="AU79" s="1064">
        <v>1</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599</v>
      </c>
      <c r="C80" s="1068"/>
      <c r="D80" s="1068"/>
      <c r="E80" s="1068"/>
      <c r="F80" s="1068"/>
      <c r="G80" s="1068"/>
      <c r="H80" s="1068"/>
      <c r="I80" s="1068"/>
      <c r="J80" s="1068"/>
      <c r="K80" s="1068"/>
      <c r="L80" s="1068"/>
      <c r="M80" s="1068"/>
      <c r="N80" s="1068"/>
      <c r="O80" s="1068"/>
      <c r="P80" s="1069"/>
      <c r="Q80" s="1070">
        <v>382</v>
      </c>
      <c r="R80" s="1064"/>
      <c r="S80" s="1064"/>
      <c r="T80" s="1064"/>
      <c r="U80" s="1064"/>
      <c r="V80" s="1064">
        <v>330</v>
      </c>
      <c r="W80" s="1064"/>
      <c r="X80" s="1064"/>
      <c r="Y80" s="1064"/>
      <c r="Z80" s="1064"/>
      <c r="AA80" s="1064">
        <v>52</v>
      </c>
      <c r="AB80" s="1064"/>
      <c r="AC80" s="1064"/>
      <c r="AD80" s="1064"/>
      <c r="AE80" s="1064"/>
      <c r="AF80" s="1064">
        <v>52</v>
      </c>
      <c r="AG80" s="1064"/>
      <c r="AH80" s="1064"/>
      <c r="AI80" s="1064"/>
      <c r="AJ80" s="1064"/>
      <c r="AK80" s="1064" t="s">
        <v>598</v>
      </c>
      <c r="AL80" s="1064"/>
      <c r="AM80" s="1064"/>
      <c r="AN80" s="1064"/>
      <c r="AO80" s="1064"/>
      <c r="AP80" s="1064">
        <v>76</v>
      </c>
      <c r="AQ80" s="1064"/>
      <c r="AR80" s="1064"/>
      <c r="AS80" s="1064"/>
      <c r="AT80" s="1064"/>
      <c r="AU80" s="1064">
        <v>35</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597</v>
      </c>
      <c r="C81" s="1068"/>
      <c r="D81" s="1068"/>
      <c r="E81" s="1068"/>
      <c r="F81" s="1068"/>
      <c r="G81" s="1068"/>
      <c r="H81" s="1068"/>
      <c r="I81" s="1068"/>
      <c r="J81" s="1068"/>
      <c r="K81" s="1068"/>
      <c r="L81" s="1068"/>
      <c r="M81" s="1068"/>
      <c r="N81" s="1068"/>
      <c r="O81" s="1068"/>
      <c r="P81" s="1069"/>
      <c r="Q81" s="1070">
        <v>6482</v>
      </c>
      <c r="R81" s="1064"/>
      <c r="S81" s="1064"/>
      <c r="T81" s="1064"/>
      <c r="U81" s="1064"/>
      <c r="V81" s="1064">
        <v>7122</v>
      </c>
      <c r="W81" s="1064"/>
      <c r="X81" s="1064"/>
      <c r="Y81" s="1064"/>
      <c r="Z81" s="1064"/>
      <c r="AA81" s="1064">
        <v>-640</v>
      </c>
      <c r="AB81" s="1064"/>
      <c r="AC81" s="1064"/>
      <c r="AD81" s="1064"/>
      <c r="AE81" s="1064"/>
      <c r="AF81" s="1064">
        <v>3577</v>
      </c>
      <c r="AG81" s="1064"/>
      <c r="AH81" s="1064"/>
      <c r="AI81" s="1064"/>
      <c r="AJ81" s="1064"/>
      <c r="AK81" s="1064" t="s">
        <v>600</v>
      </c>
      <c r="AL81" s="1064"/>
      <c r="AM81" s="1064"/>
      <c r="AN81" s="1064"/>
      <c r="AO81" s="1064"/>
      <c r="AP81" s="1064">
        <v>24163</v>
      </c>
      <c r="AQ81" s="1064"/>
      <c r="AR81" s="1064"/>
      <c r="AS81" s="1064"/>
      <c r="AT81" s="1064"/>
      <c r="AU81" s="1064">
        <v>145</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4029</v>
      </c>
      <c r="AG88" s="1052"/>
      <c r="AH88" s="1052"/>
      <c r="AI88" s="1052"/>
      <c r="AJ88" s="1052"/>
      <c r="AK88" s="1056"/>
      <c r="AL88" s="1056"/>
      <c r="AM88" s="1056"/>
      <c r="AN88" s="1056"/>
      <c r="AO88" s="1056"/>
      <c r="AP88" s="1052">
        <v>24244</v>
      </c>
      <c r="AQ88" s="1052"/>
      <c r="AR88" s="1052"/>
      <c r="AS88" s="1052"/>
      <c r="AT88" s="1052"/>
      <c r="AU88" s="1052">
        <v>181</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18</v>
      </c>
      <c r="CS102" s="1044"/>
      <c r="CT102" s="1044"/>
      <c r="CU102" s="1044"/>
      <c r="CV102" s="1045"/>
      <c r="CW102" s="1043" t="s">
        <v>600</v>
      </c>
      <c r="CX102" s="1044"/>
      <c r="CY102" s="1044"/>
      <c r="CZ102" s="1044"/>
      <c r="DA102" s="1045"/>
      <c r="DB102" s="1043" t="s">
        <v>600</v>
      </c>
      <c r="DC102" s="1044"/>
      <c r="DD102" s="1044"/>
      <c r="DE102" s="1044"/>
      <c r="DF102" s="1045"/>
      <c r="DG102" s="1043" t="s">
        <v>600</v>
      </c>
      <c r="DH102" s="1044"/>
      <c r="DI102" s="1044"/>
      <c r="DJ102" s="1044"/>
      <c r="DK102" s="1045"/>
      <c r="DL102" s="1043" t="s">
        <v>600</v>
      </c>
      <c r="DM102" s="1044"/>
      <c r="DN102" s="1044"/>
      <c r="DO102" s="1044"/>
      <c r="DP102" s="1045"/>
      <c r="DQ102" s="1043" t="s">
        <v>600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311</v>
      </c>
      <c r="AG109" s="987"/>
      <c r="AH109" s="987"/>
      <c r="AI109" s="987"/>
      <c r="AJ109" s="988"/>
      <c r="AK109" s="989" t="s">
        <v>310</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311</v>
      </c>
      <c r="BW109" s="987"/>
      <c r="BX109" s="987"/>
      <c r="BY109" s="987"/>
      <c r="BZ109" s="988"/>
      <c r="CA109" s="989" t="s">
        <v>310</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311</v>
      </c>
      <c r="DM109" s="987"/>
      <c r="DN109" s="987"/>
      <c r="DO109" s="987"/>
      <c r="DP109" s="988"/>
      <c r="DQ109" s="989" t="s">
        <v>310</v>
      </c>
      <c r="DR109" s="987"/>
      <c r="DS109" s="987"/>
      <c r="DT109" s="987"/>
      <c r="DU109" s="988"/>
      <c r="DV109" s="989" t="s">
        <v>437</v>
      </c>
      <c r="DW109" s="987"/>
      <c r="DX109" s="987"/>
      <c r="DY109" s="987"/>
      <c r="DZ109" s="1018"/>
    </row>
    <row r="110" spans="1:131" s="247" customFormat="1" ht="26.25" customHeight="1" x14ac:dyDescent="0.15">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2270697</v>
      </c>
      <c r="AB110" s="980"/>
      <c r="AC110" s="980"/>
      <c r="AD110" s="980"/>
      <c r="AE110" s="981"/>
      <c r="AF110" s="982">
        <v>2109974</v>
      </c>
      <c r="AG110" s="980"/>
      <c r="AH110" s="980"/>
      <c r="AI110" s="980"/>
      <c r="AJ110" s="981"/>
      <c r="AK110" s="982">
        <v>1960906</v>
      </c>
      <c r="AL110" s="980"/>
      <c r="AM110" s="980"/>
      <c r="AN110" s="980"/>
      <c r="AO110" s="981"/>
      <c r="AP110" s="983">
        <v>19.600000000000001</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20101532</v>
      </c>
      <c r="BR110" s="927"/>
      <c r="BS110" s="927"/>
      <c r="BT110" s="927"/>
      <c r="BU110" s="927"/>
      <c r="BV110" s="927">
        <v>20506829</v>
      </c>
      <c r="BW110" s="927"/>
      <c r="BX110" s="927"/>
      <c r="BY110" s="927"/>
      <c r="BZ110" s="927"/>
      <c r="CA110" s="927">
        <v>20331929</v>
      </c>
      <c r="CB110" s="927"/>
      <c r="CC110" s="927"/>
      <c r="CD110" s="927"/>
      <c r="CE110" s="927"/>
      <c r="CF110" s="951">
        <v>203.4</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418</v>
      </c>
      <c r="DH110" s="927"/>
      <c r="DI110" s="927"/>
      <c r="DJ110" s="927"/>
      <c r="DK110" s="927"/>
      <c r="DL110" s="927" t="s">
        <v>418</v>
      </c>
      <c r="DM110" s="927"/>
      <c r="DN110" s="927"/>
      <c r="DO110" s="927"/>
      <c r="DP110" s="927"/>
      <c r="DQ110" s="927" t="s">
        <v>418</v>
      </c>
      <c r="DR110" s="927"/>
      <c r="DS110" s="927"/>
      <c r="DT110" s="927"/>
      <c r="DU110" s="927"/>
      <c r="DV110" s="928" t="s">
        <v>237</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418</v>
      </c>
      <c r="AB111" s="1008"/>
      <c r="AC111" s="1008"/>
      <c r="AD111" s="1008"/>
      <c r="AE111" s="1009"/>
      <c r="AF111" s="1010" t="s">
        <v>237</v>
      </c>
      <c r="AG111" s="1008"/>
      <c r="AH111" s="1008"/>
      <c r="AI111" s="1008"/>
      <c r="AJ111" s="1009"/>
      <c r="AK111" s="1010" t="s">
        <v>237</v>
      </c>
      <c r="AL111" s="1008"/>
      <c r="AM111" s="1008"/>
      <c r="AN111" s="1008"/>
      <c r="AO111" s="1009"/>
      <c r="AP111" s="1011" t="s">
        <v>418</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826739</v>
      </c>
      <c r="BR111" s="899"/>
      <c r="BS111" s="899"/>
      <c r="BT111" s="899"/>
      <c r="BU111" s="899"/>
      <c r="BV111" s="899">
        <v>780006</v>
      </c>
      <c r="BW111" s="899"/>
      <c r="BX111" s="899"/>
      <c r="BY111" s="899"/>
      <c r="BZ111" s="899"/>
      <c r="CA111" s="899">
        <v>661939</v>
      </c>
      <c r="CB111" s="899"/>
      <c r="CC111" s="899"/>
      <c r="CD111" s="899"/>
      <c r="CE111" s="899"/>
      <c r="CF111" s="960">
        <v>6.6</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237</v>
      </c>
      <c r="DH111" s="899"/>
      <c r="DI111" s="899"/>
      <c r="DJ111" s="899"/>
      <c r="DK111" s="899"/>
      <c r="DL111" s="899" t="s">
        <v>396</v>
      </c>
      <c r="DM111" s="899"/>
      <c r="DN111" s="899"/>
      <c r="DO111" s="899"/>
      <c r="DP111" s="899"/>
      <c r="DQ111" s="899" t="s">
        <v>418</v>
      </c>
      <c r="DR111" s="899"/>
      <c r="DS111" s="899"/>
      <c r="DT111" s="899"/>
      <c r="DU111" s="899"/>
      <c r="DV111" s="876" t="s">
        <v>237</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237</v>
      </c>
      <c r="AB112" s="862"/>
      <c r="AC112" s="862"/>
      <c r="AD112" s="862"/>
      <c r="AE112" s="863"/>
      <c r="AF112" s="864" t="s">
        <v>396</v>
      </c>
      <c r="AG112" s="862"/>
      <c r="AH112" s="862"/>
      <c r="AI112" s="862"/>
      <c r="AJ112" s="863"/>
      <c r="AK112" s="864" t="s">
        <v>396</v>
      </c>
      <c r="AL112" s="862"/>
      <c r="AM112" s="862"/>
      <c r="AN112" s="862"/>
      <c r="AO112" s="863"/>
      <c r="AP112" s="909" t="s">
        <v>237</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13602994</v>
      </c>
      <c r="BR112" s="899"/>
      <c r="BS112" s="899"/>
      <c r="BT112" s="899"/>
      <c r="BU112" s="899"/>
      <c r="BV112" s="899">
        <v>13971043</v>
      </c>
      <c r="BW112" s="899"/>
      <c r="BX112" s="899"/>
      <c r="BY112" s="899"/>
      <c r="BZ112" s="899"/>
      <c r="CA112" s="899">
        <v>13912140</v>
      </c>
      <c r="CB112" s="899"/>
      <c r="CC112" s="899"/>
      <c r="CD112" s="899"/>
      <c r="CE112" s="899"/>
      <c r="CF112" s="960">
        <v>139.19999999999999</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237</v>
      </c>
      <c r="DH112" s="899"/>
      <c r="DI112" s="899"/>
      <c r="DJ112" s="899"/>
      <c r="DK112" s="899"/>
      <c r="DL112" s="899" t="s">
        <v>418</v>
      </c>
      <c r="DM112" s="899"/>
      <c r="DN112" s="899"/>
      <c r="DO112" s="899"/>
      <c r="DP112" s="899"/>
      <c r="DQ112" s="899" t="s">
        <v>237</v>
      </c>
      <c r="DR112" s="899"/>
      <c r="DS112" s="899"/>
      <c r="DT112" s="899"/>
      <c r="DU112" s="899"/>
      <c r="DV112" s="876" t="s">
        <v>418</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799781</v>
      </c>
      <c r="AB113" s="1008"/>
      <c r="AC113" s="1008"/>
      <c r="AD113" s="1008"/>
      <c r="AE113" s="1009"/>
      <c r="AF113" s="1010">
        <v>802010</v>
      </c>
      <c r="AG113" s="1008"/>
      <c r="AH113" s="1008"/>
      <c r="AI113" s="1008"/>
      <c r="AJ113" s="1009"/>
      <c r="AK113" s="1010">
        <v>810060</v>
      </c>
      <c r="AL113" s="1008"/>
      <c r="AM113" s="1008"/>
      <c r="AN113" s="1008"/>
      <c r="AO113" s="1009"/>
      <c r="AP113" s="1011">
        <v>8.1</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247990</v>
      </c>
      <c r="BR113" s="899"/>
      <c r="BS113" s="899"/>
      <c r="BT113" s="899"/>
      <c r="BU113" s="899"/>
      <c r="BV113" s="899">
        <v>209794</v>
      </c>
      <c r="BW113" s="899"/>
      <c r="BX113" s="899"/>
      <c r="BY113" s="899"/>
      <c r="BZ113" s="899"/>
      <c r="CA113" s="899">
        <v>181221</v>
      </c>
      <c r="CB113" s="899"/>
      <c r="CC113" s="899"/>
      <c r="CD113" s="899"/>
      <c r="CE113" s="899"/>
      <c r="CF113" s="960">
        <v>1.8</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396</v>
      </c>
      <c r="DH113" s="862"/>
      <c r="DI113" s="862"/>
      <c r="DJ113" s="862"/>
      <c r="DK113" s="863"/>
      <c r="DL113" s="864" t="s">
        <v>396</v>
      </c>
      <c r="DM113" s="862"/>
      <c r="DN113" s="862"/>
      <c r="DO113" s="862"/>
      <c r="DP113" s="863"/>
      <c r="DQ113" s="864" t="s">
        <v>237</v>
      </c>
      <c r="DR113" s="862"/>
      <c r="DS113" s="862"/>
      <c r="DT113" s="862"/>
      <c r="DU113" s="863"/>
      <c r="DV113" s="909" t="s">
        <v>237</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42432</v>
      </c>
      <c r="AB114" s="862"/>
      <c r="AC114" s="862"/>
      <c r="AD114" s="862"/>
      <c r="AE114" s="863"/>
      <c r="AF114" s="864">
        <v>45165</v>
      </c>
      <c r="AG114" s="862"/>
      <c r="AH114" s="862"/>
      <c r="AI114" s="862"/>
      <c r="AJ114" s="863"/>
      <c r="AK114" s="864">
        <v>32348</v>
      </c>
      <c r="AL114" s="862"/>
      <c r="AM114" s="862"/>
      <c r="AN114" s="862"/>
      <c r="AO114" s="863"/>
      <c r="AP114" s="909">
        <v>0.3</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911258</v>
      </c>
      <c r="BR114" s="899"/>
      <c r="BS114" s="899"/>
      <c r="BT114" s="899"/>
      <c r="BU114" s="899"/>
      <c r="BV114" s="899">
        <v>705848</v>
      </c>
      <c r="BW114" s="899"/>
      <c r="BX114" s="899"/>
      <c r="BY114" s="899"/>
      <c r="BZ114" s="899"/>
      <c r="CA114" s="899">
        <v>715832</v>
      </c>
      <c r="CB114" s="899"/>
      <c r="CC114" s="899"/>
      <c r="CD114" s="899"/>
      <c r="CE114" s="899"/>
      <c r="CF114" s="960">
        <v>7.2</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418</v>
      </c>
      <c r="DH114" s="862"/>
      <c r="DI114" s="862"/>
      <c r="DJ114" s="862"/>
      <c r="DK114" s="863"/>
      <c r="DL114" s="864" t="s">
        <v>237</v>
      </c>
      <c r="DM114" s="862"/>
      <c r="DN114" s="862"/>
      <c r="DO114" s="862"/>
      <c r="DP114" s="863"/>
      <c r="DQ114" s="864" t="s">
        <v>237</v>
      </c>
      <c r="DR114" s="862"/>
      <c r="DS114" s="862"/>
      <c r="DT114" s="862"/>
      <c r="DU114" s="863"/>
      <c r="DV114" s="909" t="s">
        <v>237</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50411</v>
      </c>
      <c r="AB115" s="1008"/>
      <c r="AC115" s="1008"/>
      <c r="AD115" s="1008"/>
      <c r="AE115" s="1009"/>
      <c r="AF115" s="1010">
        <v>37010</v>
      </c>
      <c r="AG115" s="1008"/>
      <c r="AH115" s="1008"/>
      <c r="AI115" s="1008"/>
      <c r="AJ115" s="1009"/>
      <c r="AK115" s="1010">
        <v>41539</v>
      </c>
      <c r="AL115" s="1008"/>
      <c r="AM115" s="1008"/>
      <c r="AN115" s="1008"/>
      <c r="AO115" s="1009"/>
      <c r="AP115" s="1011">
        <v>0.4</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396</v>
      </c>
      <c r="BR115" s="899"/>
      <c r="BS115" s="899"/>
      <c r="BT115" s="899"/>
      <c r="BU115" s="899"/>
      <c r="BV115" s="899" t="s">
        <v>396</v>
      </c>
      <c r="BW115" s="899"/>
      <c r="BX115" s="899"/>
      <c r="BY115" s="899"/>
      <c r="BZ115" s="899"/>
      <c r="CA115" s="899" t="s">
        <v>396</v>
      </c>
      <c r="CB115" s="899"/>
      <c r="CC115" s="899"/>
      <c r="CD115" s="899"/>
      <c r="CE115" s="899"/>
      <c r="CF115" s="960" t="s">
        <v>418</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237</v>
      </c>
      <c r="DH115" s="862"/>
      <c r="DI115" s="862"/>
      <c r="DJ115" s="862"/>
      <c r="DK115" s="863"/>
      <c r="DL115" s="864" t="s">
        <v>396</v>
      </c>
      <c r="DM115" s="862"/>
      <c r="DN115" s="862"/>
      <c r="DO115" s="862"/>
      <c r="DP115" s="863"/>
      <c r="DQ115" s="864" t="s">
        <v>237</v>
      </c>
      <c r="DR115" s="862"/>
      <c r="DS115" s="862"/>
      <c r="DT115" s="862"/>
      <c r="DU115" s="863"/>
      <c r="DV115" s="909" t="s">
        <v>418</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237</v>
      </c>
      <c r="AB116" s="862"/>
      <c r="AC116" s="862"/>
      <c r="AD116" s="862"/>
      <c r="AE116" s="863"/>
      <c r="AF116" s="864" t="s">
        <v>237</v>
      </c>
      <c r="AG116" s="862"/>
      <c r="AH116" s="862"/>
      <c r="AI116" s="862"/>
      <c r="AJ116" s="863"/>
      <c r="AK116" s="864" t="s">
        <v>418</v>
      </c>
      <c r="AL116" s="862"/>
      <c r="AM116" s="862"/>
      <c r="AN116" s="862"/>
      <c r="AO116" s="863"/>
      <c r="AP116" s="909" t="s">
        <v>237</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237</v>
      </c>
      <c r="BR116" s="899"/>
      <c r="BS116" s="899"/>
      <c r="BT116" s="899"/>
      <c r="BU116" s="899"/>
      <c r="BV116" s="899" t="s">
        <v>237</v>
      </c>
      <c r="BW116" s="899"/>
      <c r="BX116" s="899"/>
      <c r="BY116" s="899"/>
      <c r="BZ116" s="899"/>
      <c r="CA116" s="899" t="s">
        <v>418</v>
      </c>
      <c r="CB116" s="899"/>
      <c r="CC116" s="899"/>
      <c r="CD116" s="899"/>
      <c r="CE116" s="899"/>
      <c r="CF116" s="960" t="s">
        <v>237</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396</v>
      </c>
      <c r="DH116" s="862"/>
      <c r="DI116" s="862"/>
      <c r="DJ116" s="862"/>
      <c r="DK116" s="863"/>
      <c r="DL116" s="864" t="s">
        <v>237</v>
      </c>
      <c r="DM116" s="862"/>
      <c r="DN116" s="862"/>
      <c r="DO116" s="862"/>
      <c r="DP116" s="863"/>
      <c r="DQ116" s="864" t="s">
        <v>237</v>
      </c>
      <c r="DR116" s="862"/>
      <c r="DS116" s="862"/>
      <c r="DT116" s="862"/>
      <c r="DU116" s="863"/>
      <c r="DV116" s="909" t="s">
        <v>237</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3163321</v>
      </c>
      <c r="AB117" s="994"/>
      <c r="AC117" s="994"/>
      <c r="AD117" s="994"/>
      <c r="AE117" s="995"/>
      <c r="AF117" s="996">
        <v>2994159</v>
      </c>
      <c r="AG117" s="994"/>
      <c r="AH117" s="994"/>
      <c r="AI117" s="994"/>
      <c r="AJ117" s="995"/>
      <c r="AK117" s="996">
        <v>2844853</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396</v>
      </c>
      <c r="BR117" s="899"/>
      <c r="BS117" s="899"/>
      <c r="BT117" s="899"/>
      <c r="BU117" s="899"/>
      <c r="BV117" s="899" t="s">
        <v>396</v>
      </c>
      <c r="BW117" s="899"/>
      <c r="BX117" s="899"/>
      <c r="BY117" s="899"/>
      <c r="BZ117" s="899"/>
      <c r="CA117" s="899" t="s">
        <v>396</v>
      </c>
      <c r="CB117" s="899"/>
      <c r="CC117" s="899"/>
      <c r="CD117" s="899"/>
      <c r="CE117" s="899"/>
      <c r="CF117" s="960" t="s">
        <v>396</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237</v>
      </c>
      <c r="DH117" s="862"/>
      <c r="DI117" s="862"/>
      <c r="DJ117" s="862"/>
      <c r="DK117" s="863"/>
      <c r="DL117" s="864" t="s">
        <v>237</v>
      </c>
      <c r="DM117" s="862"/>
      <c r="DN117" s="862"/>
      <c r="DO117" s="862"/>
      <c r="DP117" s="863"/>
      <c r="DQ117" s="864" t="s">
        <v>237</v>
      </c>
      <c r="DR117" s="862"/>
      <c r="DS117" s="862"/>
      <c r="DT117" s="862"/>
      <c r="DU117" s="863"/>
      <c r="DV117" s="909" t="s">
        <v>418</v>
      </c>
      <c r="DW117" s="910"/>
      <c r="DX117" s="910"/>
      <c r="DY117" s="910"/>
      <c r="DZ117" s="911"/>
    </row>
    <row r="118" spans="1:130" s="247" customFormat="1" ht="26.25" customHeight="1" x14ac:dyDescent="0.15">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311</v>
      </c>
      <c r="AG118" s="987"/>
      <c r="AH118" s="987"/>
      <c r="AI118" s="987"/>
      <c r="AJ118" s="988"/>
      <c r="AK118" s="989" t="s">
        <v>310</v>
      </c>
      <c r="AL118" s="987"/>
      <c r="AM118" s="987"/>
      <c r="AN118" s="987"/>
      <c r="AO118" s="988"/>
      <c r="AP118" s="990" t="s">
        <v>437</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237</v>
      </c>
      <c r="BR118" s="930"/>
      <c r="BS118" s="930"/>
      <c r="BT118" s="930"/>
      <c r="BU118" s="930"/>
      <c r="BV118" s="930" t="s">
        <v>396</v>
      </c>
      <c r="BW118" s="930"/>
      <c r="BX118" s="930"/>
      <c r="BY118" s="930"/>
      <c r="BZ118" s="930"/>
      <c r="CA118" s="930" t="s">
        <v>396</v>
      </c>
      <c r="CB118" s="930"/>
      <c r="CC118" s="930"/>
      <c r="CD118" s="930"/>
      <c r="CE118" s="930"/>
      <c r="CF118" s="960" t="s">
        <v>396</v>
      </c>
      <c r="CG118" s="961"/>
      <c r="CH118" s="961"/>
      <c r="CI118" s="961"/>
      <c r="CJ118" s="961"/>
      <c r="CK118" s="1016"/>
      <c r="CL118" s="903"/>
      <c r="CM118" s="906" t="s">
        <v>466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396</v>
      </c>
      <c r="DH118" s="862"/>
      <c r="DI118" s="862"/>
      <c r="DJ118" s="862"/>
      <c r="DK118" s="863"/>
      <c r="DL118" s="864" t="s">
        <v>237</v>
      </c>
      <c r="DM118" s="862"/>
      <c r="DN118" s="862"/>
      <c r="DO118" s="862"/>
      <c r="DP118" s="863"/>
      <c r="DQ118" s="864" t="s">
        <v>237</v>
      </c>
      <c r="DR118" s="862"/>
      <c r="DS118" s="862"/>
      <c r="DT118" s="862"/>
      <c r="DU118" s="863"/>
      <c r="DV118" s="909" t="s">
        <v>396</v>
      </c>
      <c r="DW118" s="910"/>
      <c r="DX118" s="910"/>
      <c r="DY118" s="910"/>
      <c r="DZ118" s="911"/>
    </row>
    <row r="119" spans="1:130" s="247" customFormat="1" ht="26.25" customHeight="1" x14ac:dyDescent="0.15">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418</v>
      </c>
      <c r="AB119" s="980"/>
      <c r="AC119" s="980"/>
      <c r="AD119" s="980"/>
      <c r="AE119" s="981"/>
      <c r="AF119" s="982" t="s">
        <v>396</v>
      </c>
      <c r="AG119" s="980"/>
      <c r="AH119" s="980"/>
      <c r="AI119" s="980"/>
      <c r="AJ119" s="981"/>
      <c r="AK119" s="982" t="s">
        <v>237</v>
      </c>
      <c r="AL119" s="980"/>
      <c r="AM119" s="980"/>
      <c r="AN119" s="980"/>
      <c r="AO119" s="981"/>
      <c r="AP119" s="983" t="s">
        <v>396</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467</v>
      </c>
      <c r="BP119" s="963"/>
      <c r="BQ119" s="967">
        <v>35690513</v>
      </c>
      <c r="BR119" s="930"/>
      <c r="BS119" s="930"/>
      <c r="BT119" s="930"/>
      <c r="BU119" s="930"/>
      <c r="BV119" s="930">
        <v>36173520</v>
      </c>
      <c r="BW119" s="930"/>
      <c r="BX119" s="930"/>
      <c r="BY119" s="930"/>
      <c r="BZ119" s="930"/>
      <c r="CA119" s="930">
        <v>35803061</v>
      </c>
      <c r="CB119" s="930"/>
      <c r="CC119" s="930"/>
      <c r="CD119" s="930"/>
      <c r="CE119" s="930"/>
      <c r="CF119" s="828"/>
      <c r="CG119" s="829"/>
      <c r="CH119" s="829"/>
      <c r="CI119" s="829"/>
      <c r="CJ119" s="919"/>
      <c r="CK119" s="1017"/>
      <c r="CL119" s="905"/>
      <c r="CM119" s="923" t="s">
        <v>468</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826739</v>
      </c>
      <c r="DH119" s="845"/>
      <c r="DI119" s="845"/>
      <c r="DJ119" s="845"/>
      <c r="DK119" s="846"/>
      <c r="DL119" s="847">
        <v>780006</v>
      </c>
      <c r="DM119" s="845"/>
      <c r="DN119" s="845"/>
      <c r="DO119" s="845"/>
      <c r="DP119" s="846"/>
      <c r="DQ119" s="847">
        <v>661939</v>
      </c>
      <c r="DR119" s="845"/>
      <c r="DS119" s="845"/>
      <c r="DT119" s="845"/>
      <c r="DU119" s="846"/>
      <c r="DV119" s="933">
        <v>6.6</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237</v>
      </c>
      <c r="AB120" s="862"/>
      <c r="AC120" s="862"/>
      <c r="AD120" s="862"/>
      <c r="AE120" s="863"/>
      <c r="AF120" s="864" t="s">
        <v>396</v>
      </c>
      <c r="AG120" s="862"/>
      <c r="AH120" s="862"/>
      <c r="AI120" s="862"/>
      <c r="AJ120" s="863"/>
      <c r="AK120" s="864" t="s">
        <v>237</v>
      </c>
      <c r="AL120" s="862"/>
      <c r="AM120" s="862"/>
      <c r="AN120" s="862"/>
      <c r="AO120" s="863"/>
      <c r="AP120" s="909" t="s">
        <v>418</v>
      </c>
      <c r="AQ120" s="910"/>
      <c r="AR120" s="910"/>
      <c r="AS120" s="910"/>
      <c r="AT120" s="911"/>
      <c r="AU120" s="968" t="s">
        <v>469</v>
      </c>
      <c r="AV120" s="969"/>
      <c r="AW120" s="969"/>
      <c r="AX120" s="969"/>
      <c r="AY120" s="970"/>
      <c r="AZ120" s="945" t="s">
        <v>470</v>
      </c>
      <c r="BA120" s="890"/>
      <c r="BB120" s="890"/>
      <c r="BC120" s="890"/>
      <c r="BD120" s="890"/>
      <c r="BE120" s="890"/>
      <c r="BF120" s="890"/>
      <c r="BG120" s="890"/>
      <c r="BH120" s="890"/>
      <c r="BI120" s="890"/>
      <c r="BJ120" s="890"/>
      <c r="BK120" s="890"/>
      <c r="BL120" s="890"/>
      <c r="BM120" s="890"/>
      <c r="BN120" s="890"/>
      <c r="BO120" s="890"/>
      <c r="BP120" s="891"/>
      <c r="BQ120" s="946">
        <v>9913693</v>
      </c>
      <c r="BR120" s="927"/>
      <c r="BS120" s="927"/>
      <c r="BT120" s="927"/>
      <c r="BU120" s="927"/>
      <c r="BV120" s="927">
        <v>9160712</v>
      </c>
      <c r="BW120" s="927"/>
      <c r="BX120" s="927"/>
      <c r="BY120" s="927"/>
      <c r="BZ120" s="927"/>
      <c r="CA120" s="927">
        <v>9427315</v>
      </c>
      <c r="CB120" s="927"/>
      <c r="CC120" s="927"/>
      <c r="CD120" s="927"/>
      <c r="CE120" s="927"/>
      <c r="CF120" s="951">
        <v>94.3</v>
      </c>
      <c r="CG120" s="952"/>
      <c r="CH120" s="952"/>
      <c r="CI120" s="952"/>
      <c r="CJ120" s="952"/>
      <c r="CK120" s="953" t="s">
        <v>471</v>
      </c>
      <c r="CL120" s="937"/>
      <c r="CM120" s="937"/>
      <c r="CN120" s="937"/>
      <c r="CO120" s="938"/>
      <c r="CP120" s="957" t="s">
        <v>413</v>
      </c>
      <c r="CQ120" s="958"/>
      <c r="CR120" s="958"/>
      <c r="CS120" s="958"/>
      <c r="CT120" s="958"/>
      <c r="CU120" s="958"/>
      <c r="CV120" s="958"/>
      <c r="CW120" s="958"/>
      <c r="CX120" s="958"/>
      <c r="CY120" s="958"/>
      <c r="CZ120" s="958"/>
      <c r="DA120" s="958"/>
      <c r="DB120" s="958"/>
      <c r="DC120" s="958"/>
      <c r="DD120" s="958"/>
      <c r="DE120" s="958"/>
      <c r="DF120" s="959"/>
      <c r="DG120" s="946">
        <v>12401626</v>
      </c>
      <c r="DH120" s="927"/>
      <c r="DI120" s="927"/>
      <c r="DJ120" s="927"/>
      <c r="DK120" s="927"/>
      <c r="DL120" s="927">
        <v>12637763</v>
      </c>
      <c r="DM120" s="927"/>
      <c r="DN120" s="927"/>
      <c r="DO120" s="927"/>
      <c r="DP120" s="927"/>
      <c r="DQ120" s="927">
        <v>12497485</v>
      </c>
      <c r="DR120" s="927"/>
      <c r="DS120" s="927"/>
      <c r="DT120" s="927"/>
      <c r="DU120" s="927"/>
      <c r="DV120" s="928">
        <v>125</v>
      </c>
      <c r="DW120" s="928"/>
      <c r="DX120" s="928"/>
      <c r="DY120" s="928"/>
      <c r="DZ120" s="929"/>
    </row>
    <row r="121" spans="1:130" s="247" customFormat="1" ht="26.25" customHeight="1" x14ac:dyDescent="0.15">
      <c r="A121" s="902"/>
      <c r="B121" s="903"/>
      <c r="C121" s="948" t="s">
        <v>472</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237</v>
      </c>
      <c r="AB121" s="862"/>
      <c r="AC121" s="862"/>
      <c r="AD121" s="862"/>
      <c r="AE121" s="863"/>
      <c r="AF121" s="864" t="s">
        <v>237</v>
      </c>
      <c r="AG121" s="862"/>
      <c r="AH121" s="862"/>
      <c r="AI121" s="862"/>
      <c r="AJ121" s="863"/>
      <c r="AK121" s="864" t="s">
        <v>418</v>
      </c>
      <c r="AL121" s="862"/>
      <c r="AM121" s="862"/>
      <c r="AN121" s="862"/>
      <c r="AO121" s="863"/>
      <c r="AP121" s="909" t="s">
        <v>237</v>
      </c>
      <c r="AQ121" s="910"/>
      <c r="AR121" s="910"/>
      <c r="AS121" s="910"/>
      <c r="AT121" s="911"/>
      <c r="AU121" s="971"/>
      <c r="AV121" s="972"/>
      <c r="AW121" s="972"/>
      <c r="AX121" s="972"/>
      <c r="AY121" s="973"/>
      <c r="AZ121" s="897" t="s">
        <v>473</v>
      </c>
      <c r="BA121" s="832"/>
      <c r="BB121" s="832"/>
      <c r="BC121" s="832"/>
      <c r="BD121" s="832"/>
      <c r="BE121" s="832"/>
      <c r="BF121" s="832"/>
      <c r="BG121" s="832"/>
      <c r="BH121" s="832"/>
      <c r="BI121" s="832"/>
      <c r="BJ121" s="832"/>
      <c r="BK121" s="832"/>
      <c r="BL121" s="832"/>
      <c r="BM121" s="832"/>
      <c r="BN121" s="832"/>
      <c r="BO121" s="832"/>
      <c r="BP121" s="833"/>
      <c r="BQ121" s="898">
        <v>407543</v>
      </c>
      <c r="BR121" s="899"/>
      <c r="BS121" s="899"/>
      <c r="BT121" s="899"/>
      <c r="BU121" s="899"/>
      <c r="BV121" s="899">
        <v>368757</v>
      </c>
      <c r="BW121" s="899"/>
      <c r="BX121" s="899"/>
      <c r="BY121" s="899"/>
      <c r="BZ121" s="899"/>
      <c r="CA121" s="899">
        <v>293065</v>
      </c>
      <c r="CB121" s="899"/>
      <c r="CC121" s="899"/>
      <c r="CD121" s="899"/>
      <c r="CE121" s="899"/>
      <c r="CF121" s="960">
        <v>2.9</v>
      </c>
      <c r="CG121" s="961"/>
      <c r="CH121" s="961"/>
      <c r="CI121" s="961"/>
      <c r="CJ121" s="961"/>
      <c r="CK121" s="954"/>
      <c r="CL121" s="940"/>
      <c r="CM121" s="940"/>
      <c r="CN121" s="940"/>
      <c r="CO121" s="941"/>
      <c r="CP121" s="920" t="s">
        <v>411</v>
      </c>
      <c r="CQ121" s="921"/>
      <c r="CR121" s="921"/>
      <c r="CS121" s="921"/>
      <c r="CT121" s="921"/>
      <c r="CU121" s="921"/>
      <c r="CV121" s="921"/>
      <c r="CW121" s="921"/>
      <c r="CX121" s="921"/>
      <c r="CY121" s="921"/>
      <c r="CZ121" s="921"/>
      <c r="DA121" s="921"/>
      <c r="DB121" s="921"/>
      <c r="DC121" s="921"/>
      <c r="DD121" s="921"/>
      <c r="DE121" s="921"/>
      <c r="DF121" s="922"/>
      <c r="DG121" s="898">
        <v>1128489</v>
      </c>
      <c r="DH121" s="899"/>
      <c r="DI121" s="899"/>
      <c r="DJ121" s="899"/>
      <c r="DK121" s="899"/>
      <c r="DL121" s="899">
        <v>1233381</v>
      </c>
      <c r="DM121" s="899"/>
      <c r="DN121" s="899"/>
      <c r="DO121" s="899"/>
      <c r="DP121" s="899"/>
      <c r="DQ121" s="899">
        <v>1312763</v>
      </c>
      <c r="DR121" s="899"/>
      <c r="DS121" s="899"/>
      <c r="DT121" s="899"/>
      <c r="DU121" s="899"/>
      <c r="DV121" s="876">
        <v>13.1</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396</v>
      </c>
      <c r="AB122" s="862"/>
      <c r="AC122" s="862"/>
      <c r="AD122" s="862"/>
      <c r="AE122" s="863"/>
      <c r="AF122" s="864" t="s">
        <v>237</v>
      </c>
      <c r="AG122" s="862"/>
      <c r="AH122" s="862"/>
      <c r="AI122" s="862"/>
      <c r="AJ122" s="863"/>
      <c r="AK122" s="864" t="s">
        <v>237</v>
      </c>
      <c r="AL122" s="862"/>
      <c r="AM122" s="862"/>
      <c r="AN122" s="862"/>
      <c r="AO122" s="863"/>
      <c r="AP122" s="909" t="s">
        <v>237</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22881280</v>
      </c>
      <c r="BR122" s="930"/>
      <c r="BS122" s="930"/>
      <c r="BT122" s="930"/>
      <c r="BU122" s="930"/>
      <c r="BV122" s="930">
        <v>22818577</v>
      </c>
      <c r="BW122" s="930"/>
      <c r="BX122" s="930"/>
      <c r="BY122" s="930"/>
      <c r="BZ122" s="930"/>
      <c r="CA122" s="930">
        <v>22203163</v>
      </c>
      <c r="CB122" s="930"/>
      <c r="CC122" s="930"/>
      <c r="CD122" s="930"/>
      <c r="CE122" s="930"/>
      <c r="CF122" s="931">
        <v>222.1</v>
      </c>
      <c r="CG122" s="932"/>
      <c r="CH122" s="932"/>
      <c r="CI122" s="932"/>
      <c r="CJ122" s="932"/>
      <c r="CK122" s="954"/>
      <c r="CL122" s="940"/>
      <c r="CM122" s="940"/>
      <c r="CN122" s="940"/>
      <c r="CO122" s="941"/>
      <c r="CP122" s="920" t="s">
        <v>407</v>
      </c>
      <c r="CQ122" s="921"/>
      <c r="CR122" s="921"/>
      <c r="CS122" s="921"/>
      <c r="CT122" s="921"/>
      <c r="CU122" s="921"/>
      <c r="CV122" s="921"/>
      <c r="CW122" s="921"/>
      <c r="CX122" s="921"/>
      <c r="CY122" s="921"/>
      <c r="CZ122" s="921"/>
      <c r="DA122" s="921"/>
      <c r="DB122" s="921"/>
      <c r="DC122" s="921"/>
      <c r="DD122" s="921"/>
      <c r="DE122" s="921"/>
      <c r="DF122" s="922"/>
      <c r="DG122" s="898">
        <v>72879</v>
      </c>
      <c r="DH122" s="899"/>
      <c r="DI122" s="899"/>
      <c r="DJ122" s="899"/>
      <c r="DK122" s="899"/>
      <c r="DL122" s="899">
        <v>99899</v>
      </c>
      <c r="DM122" s="899"/>
      <c r="DN122" s="899"/>
      <c r="DO122" s="899"/>
      <c r="DP122" s="899"/>
      <c r="DQ122" s="899">
        <v>101892</v>
      </c>
      <c r="DR122" s="899"/>
      <c r="DS122" s="899"/>
      <c r="DT122" s="899"/>
      <c r="DU122" s="899"/>
      <c r="DV122" s="876">
        <v>1</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237</v>
      </c>
      <c r="AB123" s="862"/>
      <c r="AC123" s="862"/>
      <c r="AD123" s="862"/>
      <c r="AE123" s="863"/>
      <c r="AF123" s="864" t="s">
        <v>237</v>
      </c>
      <c r="AG123" s="862"/>
      <c r="AH123" s="862"/>
      <c r="AI123" s="862"/>
      <c r="AJ123" s="863"/>
      <c r="AK123" s="864" t="s">
        <v>396</v>
      </c>
      <c r="AL123" s="862"/>
      <c r="AM123" s="862"/>
      <c r="AN123" s="862"/>
      <c r="AO123" s="863"/>
      <c r="AP123" s="909" t="s">
        <v>237</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475</v>
      </c>
      <c r="BP123" s="963"/>
      <c r="BQ123" s="917">
        <v>33202516</v>
      </c>
      <c r="BR123" s="918"/>
      <c r="BS123" s="918"/>
      <c r="BT123" s="918"/>
      <c r="BU123" s="918"/>
      <c r="BV123" s="918">
        <v>32348046</v>
      </c>
      <c r="BW123" s="918"/>
      <c r="BX123" s="918"/>
      <c r="BY123" s="918"/>
      <c r="BZ123" s="918"/>
      <c r="CA123" s="918">
        <v>31923543</v>
      </c>
      <c r="CB123" s="918"/>
      <c r="CC123" s="918"/>
      <c r="CD123" s="918"/>
      <c r="CE123" s="918"/>
      <c r="CF123" s="828"/>
      <c r="CG123" s="829"/>
      <c r="CH123" s="829"/>
      <c r="CI123" s="829"/>
      <c r="CJ123" s="919"/>
      <c r="CK123" s="954"/>
      <c r="CL123" s="940"/>
      <c r="CM123" s="940"/>
      <c r="CN123" s="940"/>
      <c r="CO123" s="941"/>
      <c r="CP123" s="920" t="s">
        <v>408</v>
      </c>
      <c r="CQ123" s="921"/>
      <c r="CR123" s="921"/>
      <c r="CS123" s="921"/>
      <c r="CT123" s="921"/>
      <c r="CU123" s="921"/>
      <c r="CV123" s="921"/>
      <c r="CW123" s="921"/>
      <c r="CX123" s="921"/>
      <c r="CY123" s="921"/>
      <c r="CZ123" s="921"/>
      <c r="DA123" s="921"/>
      <c r="DB123" s="921"/>
      <c r="DC123" s="921"/>
      <c r="DD123" s="921"/>
      <c r="DE123" s="921"/>
      <c r="DF123" s="922"/>
      <c r="DG123" s="861" t="s">
        <v>237</v>
      </c>
      <c r="DH123" s="862"/>
      <c r="DI123" s="862"/>
      <c r="DJ123" s="862"/>
      <c r="DK123" s="863"/>
      <c r="DL123" s="864" t="s">
        <v>237</v>
      </c>
      <c r="DM123" s="862"/>
      <c r="DN123" s="862"/>
      <c r="DO123" s="862"/>
      <c r="DP123" s="863"/>
      <c r="DQ123" s="864" t="s">
        <v>237</v>
      </c>
      <c r="DR123" s="862"/>
      <c r="DS123" s="862"/>
      <c r="DT123" s="862"/>
      <c r="DU123" s="863"/>
      <c r="DV123" s="909" t="s">
        <v>237</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237</v>
      </c>
      <c r="AB124" s="862"/>
      <c r="AC124" s="862"/>
      <c r="AD124" s="862"/>
      <c r="AE124" s="863"/>
      <c r="AF124" s="864" t="s">
        <v>237</v>
      </c>
      <c r="AG124" s="862"/>
      <c r="AH124" s="862"/>
      <c r="AI124" s="862"/>
      <c r="AJ124" s="863"/>
      <c r="AK124" s="864" t="s">
        <v>237</v>
      </c>
      <c r="AL124" s="862"/>
      <c r="AM124" s="862"/>
      <c r="AN124" s="862"/>
      <c r="AO124" s="863"/>
      <c r="AP124" s="909" t="s">
        <v>396</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24.5</v>
      </c>
      <c r="BR124" s="916"/>
      <c r="BS124" s="916"/>
      <c r="BT124" s="916"/>
      <c r="BU124" s="916"/>
      <c r="BV124" s="916">
        <v>37.5</v>
      </c>
      <c r="BW124" s="916"/>
      <c r="BX124" s="916"/>
      <c r="BY124" s="916"/>
      <c r="BZ124" s="916"/>
      <c r="CA124" s="916">
        <v>38.799999999999997</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t="s">
        <v>478</v>
      </c>
      <c r="DH124" s="845"/>
      <c r="DI124" s="845"/>
      <c r="DJ124" s="845"/>
      <c r="DK124" s="846"/>
      <c r="DL124" s="847" t="s">
        <v>237</v>
      </c>
      <c r="DM124" s="845"/>
      <c r="DN124" s="845"/>
      <c r="DO124" s="845"/>
      <c r="DP124" s="846"/>
      <c r="DQ124" s="847" t="s">
        <v>478</v>
      </c>
      <c r="DR124" s="845"/>
      <c r="DS124" s="845"/>
      <c r="DT124" s="845"/>
      <c r="DU124" s="846"/>
      <c r="DV124" s="933" t="s">
        <v>237</v>
      </c>
      <c r="DW124" s="934"/>
      <c r="DX124" s="934"/>
      <c r="DY124" s="934"/>
      <c r="DZ124" s="935"/>
    </row>
    <row r="125" spans="1:130" s="247" customFormat="1" ht="26.25" customHeight="1" x14ac:dyDescent="0.15">
      <c r="A125" s="902"/>
      <c r="B125" s="903"/>
      <c r="C125" s="906" t="s">
        <v>466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237</v>
      </c>
      <c r="AB125" s="862"/>
      <c r="AC125" s="862"/>
      <c r="AD125" s="862"/>
      <c r="AE125" s="863"/>
      <c r="AF125" s="864" t="s">
        <v>237</v>
      </c>
      <c r="AG125" s="862"/>
      <c r="AH125" s="862"/>
      <c r="AI125" s="862"/>
      <c r="AJ125" s="863"/>
      <c r="AK125" s="864" t="s">
        <v>237</v>
      </c>
      <c r="AL125" s="862"/>
      <c r="AM125" s="862"/>
      <c r="AN125" s="862"/>
      <c r="AO125" s="863"/>
      <c r="AP125" s="909" t="s">
        <v>237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237</v>
      </c>
      <c r="DH125" s="927"/>
      <c r="DI125" s="927"/>
      <c r="DJ125" s="927"/>
      <c r="DK125" s="927"/>
      <c r="DL125" s="927" t="s">
        <v>478</v>
      </c>
      <c r="DM125" s="927"/>
      <c r="DN125" s="927"/>
      <c r="DO125" s="927"/>
      <c r="DP125" s="927"/>
      <c r="DQ125" s="927" t="s">
        <v>237</v>
      </c>
      <c r="DR125" s="927"/>
      <c r="DS125" s="927"/>
      <c r="DT125" s="927"/>
      <c r="DU125" s="927"/>
      <c r="DV125" s="928" t="s">
        <v>478</v>
      </c>
      <c r="DW125" s="928"/>
      <c r="DX125" s="928"/>
      <c r="DY125" s="928"/>
      <c r="DZ125" s="929"/>
    </row>
    <row r="126" spans="1:130" s="247" customFormat="1" ht="26.25" customHeight="1" thickBot="1" x14ac:dyDescent="0.2">
      <c r="A126" s="902"/>
      <c r="B126" s="903"/>
      <c r="C126" s="906" t="s">
        <v>468</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237</v>
      </c>
      <c r="AB126" s="862"/>
      <c r="AC126" s="862"/>
      <c r="AD126" s="862"/>
      <c r="AE126" s="863"/>
      <c r="AF126" s="864" t="s">
        <v>478</v>
      </c>
      <c r="AG126" s="862"/>
      <c r="AH126" s="862"/>
      <c r="AI126" s="862"/>
      <c r="AJ126" s="863"/>
      <c r="AK126" s="864" t="s">
        <v>478</v>
      </c>
      <c r="AL126" s="862"/>
      <c r="AM126" s="862"/>
      <c r="AN126" s="862"/>
      <c r="AO126" s="863"/>
      <c r="AP126" s="909" t="s">
        <v>237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237</v>
      </c>
      <c r="DH126" s="899"/>
      <c r="DI126" s="899"/>
      <c r="DJ126" s="899"/>
      <c r="DK126" s="899"/>
      <c r="DL126" s="899" t="s">
        <v>237</v>
      </c>
      <c r="DM126" s="899"/>
      <c r="DN126" s="899"/>
      <c r="DO126" s="899"/>
      <c r="DP126" s="899"/>
      <c r="DQ126" s="899" t="s">
        <v>478</v>
      </c>
      <c r="DR126" s="899"/>
      <c r="DS126" s="899"/>
      <c r="DT126" s="899"/>
      <c r="DU126" s="899"/>
      <c r="DV126" s="876" t="s">
        <v>237</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50411</v>
      </c>
      <c r="AB127" s="862"/>
      <c r="AC127" s="862"/>
      <c r="AD127" s="862"/>
      <c r="AE127" s="863"/>
      <c r="AF127" s="864">
        <v>37010</v>
      </c>
      <c r="AG127" s="862"/>
      <c r="AH127" s="862"/>
      <c r="AI127" s="862"/>
      <c r="AJ127" s="863"/>
      <c r="AK127" s="864">
        <v>41539</v>
      </c>
      <c r="AL127" s="862"/>
      <c r="AM127" s="862"/>
      <c r="AN127" s="862"/>
      <c r="AO127" s="863"/>
      <c r="AP127" s="909">
        <v>0.4</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237</v>
      </c>
      <c r="DH127" s="899"/>
      <c r="DI127" s="899"/>
      <c r="DJ127" s="899"/>
      <c r="DK127" s="899"/>
      <c r="DL127" s="899" t="s">
        <v>237</v>
      </c>
      <c r="DM127" s="899"/>
      <c r="DN127" s="899"/>
      <c r="DO127" s="899"/>
      <c r="DP127" s="899"/>
      <c r="DQ127" s="899" t="s">
        <v>237</v>
      </c>
      <c r="DR127" s="899"/>
      <c r="DS127" s="899"/>
      <c r="DT127" s="899"/>
      <c r="DU127" s="899"/>
      <c r="DV127" s="876" t="s">
        <v>237</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3248</v>
      </c>
      <c r="AB128" s="883"/>
      <c r="AC128" s="883"/>
      <c r="AD128" s="883"/>
      <c r="AE128" s="884"/>
      <c r="AF128" s="885">
        <v>691</v>
      </c>
      <c r="AG128" s="883"/>
      <c r="AH128" s="883"/>
      <c r="AI128" s="883"/>
      <c r="AJ128" s="884"/>
      <c r="AK128" s="885">
        <v>81</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237</v>
      </c>
      <c r="BG128" s="869"/>
      <c r="BH128" s="869"/>
      <c r="BI128" s="869"/>
      <c r="BJ128" s="869"/>
      <c r="BK128" s="869"/>
      <c r="BL128" s="892"/>
      <c r="BM128" s="868">
        <v>13.04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237</v>
      </c>
      <c r="DH128" s="873"/>
      <c r="DI128" s="873"/>
      <c r="DJ128" s="873"/>
      <c r="DK128" s="873"/>
      <c r="DL128" s="873" t="s">
        <v>478</v>
      </c>
      <c r="DM128" s="873"/>
      <c r="DN128" s="873"/>
      <c r="DO128" s="873"/>
      <c r="DP128" s="873"/>
      <c r="DQ128" s="873" t="s">
        <v>478</v>
      </c>
      <c r="DR128" s="873"/>
      <c r="DS128" s="873"/>
      <c r="DT128" s="873"/>
      <c r="DU128" s="873"/>
      <c r="DV128" s="874" t="s">
        <v>237</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12534450</v>
      </c>
      <c r="AB129" s="862"/>
      <c r="AC129" s="862"/>
      <c r="AD129" s="862"/>
      <c r="AE129" s="863"/>
      <c r="AF129" s="864">
        <v>12437812</v>
      </c>
      <c r="AG129" s="862"/>
      <c r="AH129" s="862"/>
      <c r="AI129" s="862"/>
      <c r="AJ129" s="863"/>
      <c r="AK129" s="864">
        <v>12137139</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237</v>
      </c>
      <c r="BG129" s="852"/>
      <c r="BH129" s="852"/>
      <c r="BI129" s="852"/>
      <c r="BJ129" s="852"/>
      <c r="BK129" s="852"/>
      <c r="BL129" s="853"/>
      <c r="BM129" s="851">
        <v>18.04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2379815</v>
      </c>
      <c r="AB130" s="862"/>
      <c r="AC130" s="862"/>
      <c r="AD130" s="862"/>
      <c r="AE130" s="863"/>
      <c r="AF130" s="864">
        <v>2249852</v>
      </c>
      <c r="AG130" s="862"/>
      <c r="AH130" s="862"/>
      <c r="AI130" s="862"/>
      <c r="AJ130" s="863"/>
      <c r="AK130" s="864">
        <v>2140529</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7.3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10154635</v>
      </c>
      <c r="AB131" s="845"/>
      <c r="AC131" s="845"/>
      <c r="AD131" s="845"/>
      <c r="AE131" s="846"/>
      <c r="AF131" s="847">
        <v>10187960</v>
      </c>
      <c r="AG131" s="845"/>
      <c r="AH131" s="845"/>
      <c r="AI131" s="845"/>
      <c r="AJ131" s="846"/>
      <c r="AK131" s="847">
        <v>9996610</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v>38.799999999999997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7.6837621440000001</v>
      </c>
      <c r="AB132" s="825"/>
      <c r="AC132" s="825"/>
      <c r="AD132" s="825"/>
      <c r="AE132" s="826"/>
      <c r="AF132" s="827">
        <v>7.298968586</v>
      </c>
      <c r="AG132" s="825"/>
      <c r="AH132" s="825"/>
      <c r="AI132" s="825"/>
      <c r="AJ132" s="826"/>
      <c r="AK132" s="827">
        <v>7.0448181930000002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8</v>
      </c>
      <c r="AB133" s="804"/>
      <c r="AC133" s="804"/>
      <c r="AD133" s="804"/>
      <c r="AE133" s="805"/>
      <c r="AF133" s="803">
        <v>7.8</v>
      </c>
      <c r="AG133" s="804"/>
      <c r="AH133" s="804"/>
      <c r="AI133" s="804"/>
      <c r="AJ133" s="805"/>
      <c r="AK133" s="803">
        <v>7.3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wQyXRFNFVHKIfaFCqA69szatU5dUEfB05Usj8AYd6trWiWVgjR/SscPrs6syNR/xO5uvChTWf4tl9FKdE5rUA==" saltValue="ekeFB/VBJs/w8UkaqgHk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5aTczPVHxQ8LIhPKyUw8HfcYeZJ8yJzdvB0pEq/q91ORrqLVgs5RsCPrtHIrwak863NRwFpvt86RXhOSbj0O8w==" saltValue="98wRKFadrVnS11aHOV2M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pzp2UQa2vMzGlYlNOpPLGBQGeqxUVe+HfKmErg67eyKPo+TZiRAtyJnItvpVasx3e6IY1AvD5iX/P49i2qRug==" saltValue="8DepqJR9nqppeybAnZHG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510</v>
      </c>
      <c r="AL9" s="1231"/>
      <c r="AM9" s="1231"/>
      <c r="AN9" s="1232"/>
      <c r="AO9" s="313">
        <v>3492763</v>
      </c>
      <c r="AP9" s="313">
        <v>79063</v>
      </c>
      <c r="AQ9" s="314">
        <v>90613</v>
      </c>
      <c r="AR9" s="315">
        <v>-12.7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511</v>
      </c>
      <c r="AL10" s="1231"/>
      <c r="AM10" s="1231"/>
      <c r="AN10" s="1232"/>
      <c r="AO10" s="316">
        <v>302973</v>
      </c>
      <c r="AP10" s="316">
        <v>6858</v>
      </c>
      <c r="AQ10" s="317">
        <v>7525</v>
      </c>
      <c r="AR10" s="318">
        <v>-8.9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512</v>
      </c>
      <c r="AL11" s="1231"/>
      <c r="AM11" s="1231"/>
      <c r="AN11" s="1232"/>
      <c r="AO11" s="316">
        <v>55381</v>
      </c>
      <c r="AP11" s="316">
        <v>1254</v>
      </c>
      <c r="AQ11" s="317">
        <v>9582</v>
      </c>
      <c r="AR11" s="318">
        <v>-86.9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513</v>
      </c>
      <c r="AL12" s="1231"/>
      <c r="AM12" s="1231"/>
      <c r="AN12" s="1232"/>
      <c r="AO12" s="316" t="s">
        <v>514</v>
      </c>
      <c r="AP12" s="316" t="s">
        <v>514</v>
      </c>
      <c r="AQ12" s="317">
        <v>1356</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515</v>
      </c>
      <c r="AL13" s="1231"/>
      <c r="AM13" s="1231"/>
      <c r="AN13" s="1232"/>
      <c r="AO13" s="316" t="s">
        <v>514</v>
      </c>
      <c r="AP13" s="316" t="s">
        <v>514</v>
      </c>
      <c r="AQ13" s="317">
        <v>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516</v>
      </c>
      <c r="AL14" s="1231"/>
      <c r="AM14" s="1231"/>
      <c r="AN14" s="1232"/>
      <c r="AO14" s="316">
        <v>326820</v>
      </c>
      <c r="AP14" s="316">
        <v>7398</v>
      </c>
      <c r="AQ14" s="317">
        <v>4182</v>
      </c>
      <c r="AR14" s="318">
        <v>76.900000000000006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517</v>
      </c>
      <c r="AL15" s="1231"/>
      <c r="AM15" s="1231"/>
      <c r="AN15" s="1232"/>
      <c r="AO15" s="316">
        <v>20288</v>
      </c>
      <c r="AP15" s="316">
        <v>459</v>
      </c>
      <c r="AQ15" s="317">
        <v>2331</v>
      </c>
      <c r="AR15" s="318">
        <v>-80.3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518</v>
      </c>
      <c r="AL16" s="1234"/>
      <c r="AM16" s="1234"/>
      <c r="AN16" s="1235"/>
      <c r="AO16" s="316">
        <v>-285955</v>
      </c>
      <c r="AP16" s="316">
        <v>-6473</v>
      </c>
      <c r="AQ16" s="317">
        <v>-8270</v>
      </c>
      <c r="AR16" s="318">
        <v>-21.7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3912270</v>
      </c>
      <c r="AP17" s="316">
        <v>88559</v>
      </c>
      <c r="AQ17" s="317">
        <v>107322</v>
      </c>
      <c r="AR17" s="318">
        <v>-17.5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523</v>
      </c>
      <c r="AL21" s="1228"/>
      <c r="AM21" s="1228"/>
      <c r="AN21" s="1229"/>
      <c r="AO21" s="328">
        <v>9.3000000000000007</v>
      </c>
      <c r="AP21" s="329">
        <v>10.18</v>
      </c>
      <c r="AQ21" s="330">
        <v>-0.88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524</v>
      </c>
      <c r="AL22" s="1228"/>
      <c r="AM22" s="1228"/>
      <c r="AN22" s="1229"/>
      <c r="AO22" s="333">
        <v>95.9</v>
      </c>
      <c r="AP22" s="334">
        <v>97.7</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528</v>
      </c>
      <c r="AL32" s="1219"/>
      <c r="AM32" s="1219"/>
      <c r="AN32" s="1220"/>
      <c r="AO32" s="343">
        <v>1960906</v>
      </c>
      <c r="AP32" s="343">
        <v>44387</v>
      </c>
      <c r="AQ32" s="344">
        <v>67619</v>
      </c>
      <c r="AR32" s="345">
        <v>-34.4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529</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530</v>
      </c>
      <c r="AL34" s="1219"/>
      <c r="AM34" s="1219"/>
      <c r="AN34" s="1220"/>
      <c r="AO34" s="343" t="s">
        <v>514</v>
      </c>
      <c r="AP34" s="343" t="s">
        <v>514</v>
      </c>
      <c r="AQ34" s="344">
        <v>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531</v>
      </c>
      <c r="AL35" s="1219"/>
      <c r="AM35" s="1219"/>
      <c r="AN35" s="1220"/>
      <c r="AO35" s="343">
        <v>810060</v>
      </c>
      <c r="AP35" s="343">
        <v>18337</v>
      </c>
      <c r="AQ35" s="344">
        <v>17835</v>
      </c>
      <c r="AR35" s="345">
        <v>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532</v>
      </c>
      <c r="AL36" s="1219"/>
      <c r="AM36" s="1219"/>
      <c r="AN36" s="1220"/>
      <c r="AO36" s="343">
        <v>32348</v>
      </c>
      <c r="AP36" s="343">
        <v>732</v>
      </c>
      <c r="AQ36" s="344">
        <v>2401</v>
      </c>
      <c r="AR36" s="345">
        <v>-69.5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533</v>
      </c>
      <c r="AL37" s="1219"/>
      <c r="AM37" s="1219"/>
      <c r="AN37" s="1220"/>
      <c r="AO37" s="343">
        <v>41539</v>
      </c>
      <c r="AP37" s="343">
        <v>940</v>
      </c>
      <c r="AQ37" s="344">
        <v>732</v>
      </c>
      <c r="AR37" s="345">
        <v>28.4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534</v>
      </c>
      <c r="AL38" s="1222"/>
      <c r="AM38" s="1222"/>
      <c r="AN38" s="1223"/>
      <c r="AO38" s="346" t="s">
        <v>514</v>
      </c>
      <c r="AP38" s="346" t="s">
        <v>514</v>
      </c>
      <c r="AQ38" s="347">
        <v>5</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535</v>
      </c>
      <c r="AL39" s="1222"/>
      <c r="AM39" s="1222"/>
      <c r="AN39" s="1223"/>
      <c r="AO39" s="343">
        <v>-81</v>
      </c>
      <c r="AP39" s="343">
        <v>-2</v>
      </c>
      <c r="AQ39" s="344">
        <v>-3806</v>
      </c>
      <c r="AR39" s="345">
        <v>-99.9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536</v>
      </c>
      <c r="AL40" s="1219"/>
      <c r="AM40" s="1219"/>
      <c r="AN40" s="1220"/>
      <c r="AO40" s="343">
        <v>-2140529</v>
      </c>
      <c r="AP40" s="343">
        <v>-48453</v>
      </c>
      <c r="AQ40" s="344">
        <v>-59049</v>
      </c>
      <c r="AR40" s="345">
        <v>-17.899999999999999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704243</v>
      </c>
      <c r="AP41" s="343">
        <v>15941</v>
      </c>
      <c r="AQ41" s="344">
        <v>25740</v>
      </c>
      <c r="AR41" s="345">
        <v>-38.1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505</v>
      </c>
      <c r="AN49" s="1213" t="s">
        <v>540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1444790</v>
      </c>
      <c r="AN51" s="365">
        <v>32263</v>
      </c>
      <c r="AO51" s="366">
        <v>-23.7</v>
      </c>
      <c r="AP51" s="367">
        <v>85459</v>
      </c>
      <c r="AQ51" s="368">
        <v>-19.8</v>
      </c>
      <c r="AR51" s="369">
        <v>-3.9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1028671</v>
      </c>
      <c r="AN52" s="373">
        <v>22971</v>
      </c>
      <c r="AO52" s="374">
        <v>-22.2</v>
      </c>
      <c r="AP52" s="375">
        <v>44378</v>
      </c>
      <c r="AQ52" s="376">
        <v>-2.6</v>
      </c>
      <c r="AR52" s="377">
        <v>-19.600000000000001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1597358</v>
      </c>
      <c r="AN53" s="365">
        <v>35816</v>
      </c>
      <c r="AO53" s="366">
        <v>11</v>
      </c>
      <c r="AP53" s="367">
        <v>83280</v>
      </c>
      <c r="AQ53" s="368">
        <v>-2.5</v>
      </c>
      <c r="AR53" s="369">
        <v>13.5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1046094</v>
      </c>
      <c r="AN54" s="373">
        <v>23456</v>
      </c>
      <c r="AO54" s="374">
        <v>2.1</v>
      </c>
      <c r="AP54" s="375">
        <v>43123</v>
      </c>
      <c r="AQ54" s="376">
        <v>-2.8</v>
      </c>
      <c r="AR54" s="377">
        <v>4.9000000000000004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1386260</v>
      </c>
      <c r="AN55" s="365">
        <v>31179</v>
      </c>
      <c r="AO55" s="366">
        <v>-12.9</v>
      </c>
      <c r="AP55" s="367">
        <v>88968</v>
      </c>
      <c r="AQ55" s="368">
        <v>6.8</v>
      </c>
      <c r="AR55" s="369">
        <v>-19.7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943058</v>
      </c>
      <c r="AN56" s="373">
        <v>21211</v>
      </c>
      <c r="AO56" s="374">
        <v>-9.6</v>
      </c>
      <c r="AP56" s="375">
        <v>45482</v>
      </c>
      <c r="AQ56" s="376">
        <v>5.5</v>
      </c>
      <c r="AR56" s="377">
        <v>-15.1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2714629</v>
      </c>
      <c r="AN57" s="365">
        <v>61274</v>
      </c>
      <c r="AO57" s="366">
        <v>96.5</v>
      </c>
      <c r="AP57" s="367">
        <v>85173</v>
      </c>
      <c r="AQ57" s="368">
        <v>-4.3</v>
      </c>
      <c r="AR57" s="369">
        <v>100.8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2359002</v>
      </c>
      <c r="AN58" s="373">
        <v>53247</v>
      </c>
      <c r="AO58" s="374">
        <v>151</v>
      </c>
      <c r="AP58" s="375">
        <v>43913</v>
      </c>
      <c r="AQ58" s="376">
        <v>-3.4</v>
      </c>
      <c r="AR58" s="377">
        <v>154.4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1492647</v>
      </c>
      <c r="AN59" s="365">
        <v>33788</v>
      </c>
      <c r="AO59" s="366">
        <v>-44.9</v>
      </c>
      <c r="AP59" s="367">
        <v>94081</v>
      </c>
      <c r="AQ59" s="368">
        <v>10.5</v>
      </c>
      <c r="AR59" s="369">
        <v>-55.4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918569</v>
      </c>
      <c r="AN60" s="373">
        <v>20793</v>
      </c>
      <c r="AO60" s="374">
        <v>-60.9</v>
      </c>
      <c r="AP60" s="375">
        <v>48949</v>
      </c>
      <c r="AQ60" s="376">
        <v>11.5</v>
      </c>
      <c r="AR60" s="377">
        <v>-72.400000000000006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1727137</v>
      </c>
      <c r="AN61" s="380">
        <v>38864</v>
      </c>
      <c r="AO61" s="381">
        <v>5.2</v>
      </c>
      <c r="AP61" s="382">
        <v>87392</v>
      </c>
      <c r="AQ61" s="383">
        <v>-1.9</v>
      </c>
      <c r="AR61" s="369">
        <v>7.1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1259079</v>
      </c>
      <c r="AN62" s="373">
        <v>28336</v>
      </c>
      <c r="AO62" s="374">
        <v>12.1</v>
      </c>
      <c r="AP62" s="375">
        <v>45169</v>
      </c>
      <c r="AQ62" s="376">
        <v>1.6</v>
      </c>
      <c r="AR62" s="377">
        <v>10.5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9i+oKZWDMk+3Wrt0YRIVJ+4kF0A62WCVk0a9dKBwMGE6Iid9cRefNcu0JrM0sUrhroQ5Gp0inXJGuCi35uZ/Q==" saltValue="7uvXrvNClx72xD4kdlL5G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pn70C/AP0qAGqxwv8EF3ZjD8ln2bsILPo3wqCZgnbemnlm5RU7+ssXn8RHopRW7E3YrJzm+WyfCKduz3qzH/ag==" saltValue="h0U0z+4fK363TNbvL/iw4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aFBHuFGOxnT6Q0rzcUFnLgtSvBgs3nUZtMGU0rbWJuVhbBL7C+qvTV+GxIsDRmupvVCwsWP4rs3L9pQuHc8qkg==" saltValue="dtSy164zqXz3h2WxrWDa9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6" t="s">
        <v>3</v>
      </c>
      <c r="D47" s="1236"/>
      <c r="E47" s="1237"/>
      <c r="F47" s="11">
        <v>56.99</v>
      </c>
      <c r="G47" s="12">
        <v>58.62</v>
      </c>
      <c r="H47" s="12">
        <v>59.67</v>
      </c>
      <c r="I47" s="12">
        <v>50.38</v>
      </c>
      <c r="J47" s="13">
        <v>51.95</v>
      </c>
    </row>
    <row r="48" spans="2:10" ht="57.75" customHeight="1" x14ac:dyDescent="0.15">
      <c r="B48" s="14"/>
      <c r="C48" s="1238" t="s">
        <v>4</v>
      </c>
      <c r="D48" s="1238"/>
      <c r="E48" s="1239"/>
      <c r="F48" s="15">
        <v>6.05</v>
      </c>
      <c r="G48" s="16">
        <v>6.6</v>
      </c>
      <c r="H48" s="16">
        <v>5.97</v>
      </c>
      <c r="I48" s="16">
        <v>8.56</v>
      </c>
      <c r="J48" s="17">
        <v>7.89</v>
      </c>
    </row>
    <row r="49" spans="2:10" ht="57.75" customHeight="1" thickBot="1" x14ac:dyDescent="0.2">
      <c r="B49" s="18"/>
      <c r="C49" s="1240" t="s">
        <v>5</v>
      </c>
      <c r="D49" s="1240"/>
      <c r="E49" s="1241"/>
      <c r="F49" s="19" t="s">
        <v>561</v>
      </c>
      <c r="G49" s="20" t="s">
        <v>562</v>
      </c>
      <c r="H49" s="20" t="s">
        <v>563</v>
      </c>
      <c r="I49" s="20" t="s">
        <v>564</v>
      </c>
      <c r="J49" s="21" t="s">
        <v>565</v>
      </c>
    </row>
    <row r="50" spans="2:10" ht="13.5" customHeight="1" x14ac:dyDescent="0.15"/>
  </sheetData>
  <sheetProtection algorithmName="SHA-512" hashValue="LDWuKM25sE75uqO9jhL9Zluoz6X/UoHxqdRlukS4V52U1j2n85Htlay2chfgmnOOlQNZzAPvpqjUHooafykXaA==" saltValue="FzKa/lW6v9D8BPCzsOc7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2021-09-21T01:22:24Z</cp:lastPrinted>
  <dcterms:created xsi:type="dcterms:W3CDTF">2021-02-05T03:55:05Z</dcterms:created>
  <dcterms:modified xsi:type="dcterms:W3CDTF">2021-09-21T01:23:27Z</dcterms:modified>
  <cp:category/>
</cp:coreProperties>
</file>