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070 入札参加資格申請\040    入札参加資格申請\R8申請書\★R8申請書\100 建設工事関係\"/>
    </mc:Choice>
  </mc:AlternateContent>
  <workbookProtection workbookAlgorithmName="SHA-512" workbookHashValue="7u4Z7KG4JL03ulrWRz99Ey+WUMDkmwKcCKaXZOpFpGZ++kICDwT0md6tvtPntYYJBQXGStH+P7JMYt1aC8Q5Ow==" workbookSaltValue="pzs9S/DqIZQcVyG0vZUdJQ==" workbookSpinCount="100000" lockStructure="1"/>
  <bookViews>
    <workbookView xWindow="0" yWindow="0" windowWidth="20490" windowHeight="7530"/>
  </bookViews>
  <sheets>
    <sheet name="入力シート" sheetId="7" r:id="rId1"/>
    <sheet name="職員情報入力シート" sheetId="17" r:id="rId2"/>
    <sheet name="settings" sheetId="10" state="hidden" r:id="rId3"/>
  </sheets>
  <definedNames>
    <definedName name="_xlnm.Print_Titles" localSheetId="1">職員情報入力シート!$8:$9</definedName>
    <definedName name="_xlnm.Print_Titles" localSheetId="0">入力シート!$1:$1</definedName>
    <definedName name="希望">入力シート!$A$172</definedName>
    <definedName name="許可コード">settings!$A$1:$A$48</definedName>
    <definedName name="所在地">入力シート!$X$20</definedName>
    <definedName name="職員情報説明文">settings!$A$58</definedName>
    <definedName name="都道府県3">settings!$A$50</definedName>
    <definedName name="都道府県4">settings!$A$51</definedName>
    <definedName name="日付例">settings!$A$53</definedName>
    <definedName name="日付例_s">settings!$A$54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7" l="1"/>
  <c r="A255" i="7"/>
  <c r="A189" i="7"/>
  <c r="A172" i="7"/>
  <c r="A169"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C3" i="17" l="1"/>
  <c r="BQ11" i="17" l="1"/>
  <c r="J249" i="7"/>
  <c r="J247" i="7"/>
  <c r="J243" i="7"/>
  <c r="J241" i="7"/>
  <c r="J237" i="7"/>
  <c r="J235" i="7"/>
  <c r="J231" i="7"/>
  <c r="J229" i="7"/>
  <c r="J225" i="7"/>
  <c r="J223" i="7"/>
  <c r="D216" i="7"/>
  <c r="D218" i="7" s="1"/>
  <c r="D220" i="7" s="1"/>
  <c r="D222" i="7" s="1"/>
  <c r="D224" i="7" s="1"/>
  <c r="D226" i="7" s="1"/>
  <c r="D228" i="7" s="1"/>
  <c r="D230" i="7" s="1"/>
  <c r="D232" i="7" s="1"/>
  <c r="D234" i="7" s="1"/>
  <c r="D236" i="7" s="1"/>
  <c r="D238" i="7" s="1"/>
  <c r="D240" i="7" s="1"/>
  <c r="D242" i="7" s="1"/>
  <c r="D244" i="7" s="1"/>
  <c r="D246" i="7" s="1"/>
  <c r="D248" i="7" s="1"/>
  <c r="Z174" i="7"/>
  <c r="Z175" i="7" s="1"/>
  <c r="Z176" i="7" s="1"/>
  <c r="X174" i="7"/>
  <c r="X175" i="7" s="1"/>
  <c r="D174" i="7"/>
  <c r="D175" i="7" s="1"/>
  <c r="D176" i="7" s="1"/>
  <c r="D177" i="7" s="1"/>
  <c r="D178" i="7" s="1"/>
  <c r="D179" i="7" s="1"/>
  <c r="D180" i="7" s="1"/>
  <c r="D181" i="7" s="1"/>
  <c r="D182" i="7" s="1"/>
  <c r="D183" i="7" s="1"/>
  <c r="D184" i="7" s="1"/>
  <c r="D185" i="7" s="1"/>
  <c r="D186" i="7" s="1"/>
  <c r="D187" i="7" s="1"/>
  <c r="O173" i="7" s="1"/>
  <c r="O174" i="7" s="1"/>
  <c r="O175" i="7" s="1"/>
  <c r="O176" i="7" s="1"/>
  <c r="O177" i="7" s="1"/>
  <c r="O178" i="7" s="1"/>
  <c r="O179" i="7" s="1"/>
  <c r="O180" i="7" s="1"/>
  <c r="O181" i="7" s="1"/>
  <c r="O182" i="7" s="1"/>
  <c r="O183" i="7" s="1"/>
  <c r="O184" i="7" s="1"/>
  <c r="O185" i="7" s="1"/>
  <c r="O186" i="7" s="1"/>
  <c r="D189" i="7" s="1"/>
  <c r="D192" i="7" s="1"/>
  <c r="D197" i="7" s="1"/>
  <c r="D202" i="7" s="1"/>
  <c r="AA173" i="7"/>
  <c r="Y173" i="7"/>
  <c r="X20" i="7"/>
  <c r="AA174" i="7" l="1"/>
  <c r="BQ10" i="17"/>
  <c r="Y175" i="7"/>
  <c r="X176" i="7"/>
  <c r="AA176" i="7"/>
  <c r="Z177" i="7"/>
  <c r="Y174" i="7"/>
  <c r="AA175" i="7"/>
  <c r="Z178" i="7" l="1"/>
  <c r="AA177" i="7"/>
  <c r="X177" i="7"/>
  <c r="Y176" i="7"/>
  <c r="Y177" i="7" l="1"/>
  <c r="X178" i="7"/>
  <c r="AA178" i="7"/>
  <c r="Z179" i="7"/>
  <c r="Z180" i="7" l="1"/>
  <c r="AA179" i="7"/>
  <c r="X179" i="7"/>
  <c r="Y178" i="7"/>
  <c r="Y179" i="7" l="1"/>
  <c r="X180" i="7"/>
  <c r="AA180" i="7"/>
  <c r="Z181" i="7"/>
  <c r="Z182" i="7" l="1"/>
  <c r="AA181" i="7"/>
  <c r="X181" i="7"/>
  <c r="Y180" i="7"/>
  <c r="Y181" i="7" l="1"/>
  <c r="X182" i="7"/>
  <c r="AA182" i="7"/>
  <c r="Z183" i="7"/>
  <c r="Z184" i="7" l="1"/>
  <c r="AA183" i="7"/>
  <c r="X183" i="7"/>
  <c r="Y182" i="7"/>
  <c r="Y183" i="7" l="1"/>
  <c r="X184" i="7"/>
  <c r="AA184" i="7"/>
  <c r="Z185" i="7"/>
  <c r="Z186" i="7" l="1"/>
  <c r="AA186" i="7" s="1"/>
  <c r="AA185" i="7"/>
  <c r="X185" i="7"/>
  <c r="Y184" i="7"/>
  <c r="Y185" i="7" l="1"/>
  <c r="X186" i="7"/>
  <c r="X187" i="7" l="1"/>
  <c r="Y187" i="7" s="1"/>
  <c r="Y186" i="7"/>
  <c r="A51" i="10" l="1"/>
  <c r="A50" i="10"/>
</calcChain>
</file>

<file path=xl/sharedStrings.xml><?xml version="1.0" encoding="utf-8"?>
<sst xmlns="http://schemas.openxmlformats.org/spreadsheetml/2006/main" count="348" uniqueCount="248">
  <si>
    <t>郵便番号</t>
    <rPh sb="0" eb="4">
      <t>ユウビンバンゴウ</t>
    </rPh>
    <phoneticPr fontId="5"/>
  </si>
  <si>
    <t>所在地</t>
    <rPh sb="0" eb="3">
      <t>ショザイチ</t>
    </rPh>
    <phoneticPr fontId="5"/>
  </si>
  <si>
    <t>商号又は名称カナ</t>
    <rPh sb="0" eb="2">
      <t>ショウゴウ</t>
    </rPh>
    <rPh sb="2" eb="3">
      <t>マタ</t>
    </rPh>
    <rPh sb="4" eb="6">
      <t>メイショウ</t>
    </rPh>
    <phoneticPr fontId="5"/>
  </si>
  <si>
    <t>商号又は名称</t>
    <rPh sb="0" eb="2">
      <t>ショウゴウ</t>
    </rPh>
    <rPh sb="2" eb="3">
      <t>マタ</t>
    </rPh>
    <rPh sb="4" eb="6">
      <t>メイショウ</t>
    </rPh>
    <phoneticPr fontId="5"/>
  </si>
  <si>
    <t>代表者氏名カナ</t>
    <rPh sb="0" eb="3">
      <t>ダイヒョウシャ</t>
    </rPh>
    <rPh sb="3" eb="5">
      <t>シメイ</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</si>
  <si>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</si>
  <si>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</si>
  <si>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</si>
  <si>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担当者部署</t>
    <rPh sb="0" eb="3">
      <t>タントウシャ</t>
    </rPh>
    <rPh sb="3" eb="5">
      <t>ブショ</t>
    </rPh>
    <phoneticPr fontId="5"/>
  </si>
  <si>
    <t>E-mailアドレス</t>
    <phoneticPr fontId="5"/>
  </si>
  <si>
    <t>全角カタカナで入力してください。姓と名は１文字分空けてください。</t>
    <phoneticPr fontId="4"/>
  </si>
  <si>
    <t>姓と名は１文字分空けてください。</t>
    <phoneticPr fontId="4"/>
  </si>
  <si>
    <t>業種名</t>
    <rPh sb="0" eb="2">
      <t>ギョウシュ</t>
    </rPh>
    <rPh sb="2" eb="3">
      <t>メイ</t>
    </rPh>
    <phoneticPr fontId="4"/>
  </si>
  <si>
    <t>正式名称で入力してください。個人の場合は「代表者」と入力してください。</t>
    <rPh sb="5" eb="7">
      <t>ニュウリョク</t>
    </rPh>
    <rPh sb="26" eb="28">
      <t>ニュウリョク</t>
    </rPh>
    <phoneticPr fontId="4"/>
  </si>
  <si>
    <t>保有していない場合は、入力する必要はありません。</t>
    <rPh sb="0" eb="2">
      <t>ホユウ</t>
    </rPh>
    <rPh sb="7" eb="9">
      <t>バアイ</t>
    </rPh>
    <rPh sb="11" eb="13">
      <t>ニュウリョク</t>
    </rPh>
    <rPh sb="15" eb="17">
      <t>ヒツヨウ</t>
    </rPh>
    <phoneticPr fontId="4"/>
  </si>
  <si>
    <t>代表者役職</t>
    <rPh sb="0" eb="3">
      <t>ダイヒョウシャ</t>
    </rPh>
    <rPh sb="3" eb="5">
      <t>ヤクショク</t>
    </rPh>
    <phoneticPr fontId="5"/>
  </si>
  <si>
    <t>担当者氏名カナ</t>
    <rPh sb="0" eb="3">
      <t>タントウシャ</t>
    </rPh>
    <rPh sb="3" eb="5">
      <t>シメイ</t>
    </rPh>
    <phoneticPr fontId="5"/>
  </si>
  <si>
    <t>担当者氏名</t>
    <rPh sb="0" eb="3">
      <t>タントウシャ</t>
    </rPh>
    <rPh sb="3" eb="5">
      <t>シメイ</t>
    </rPh>
    <phoneticPr fontId="5"/>
  </si>
  <si>
    <t>建設業許可番号</t>
    <rPh sb="0" eb="3">
      <t>ケンセツギョウ</t>
    </rPh>
    <rPh sb="3" eb="5">
      <t>キョカ</t>
    </rPh>
    <rPh sb="5" eb="7">
      <t>バンゴウ</t>
    </rPh>
    <phoneticPr fontId="5"/>
  </si>
  <si>
    <t>都道府県から入力してください。</t>
    <rPh sb="0" eb="4">
      <t>トドウフケン</t>
    </rPh>
    <rPh sb="6" eb="8">
      <t>ニュウリョク</t>
    </rPh>
    <phoneticPr fontId="4"/>
  </si>
  <si>
    <t>希望</t>
    <rPh sb="0" eb="2">
      <t>キボウ</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</si>
  <si>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</si>
  <si>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</si>
  <si>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C.担当者情報</t>
    <rPh sb="2" eb="5">
      <t>タントウシャ</t>
    </rPh>
    <rPh sb="5" eb="7">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</si>
  <si>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</si>
  <si>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</si>
  <si>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</si>
  <si>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</si>
  <si>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</si>
  <si>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</si>
  <si>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</si>
  <si>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</si>
  <si>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</si>
  <si>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</si>
  <si>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</si>
  <si>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</si>
  <si>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</si>
  <si>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</si>
  <si>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</si>
  <si>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</si>
  <si>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</si>
  <si>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</si>
  <si>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</si>
  <si>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</si>
  <si>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</si>
  <si>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</si>
  <si>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</si>
  <si>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</si>
  <si>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</si>
  <si>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</si>
  <si>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</si>
  <si>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</si>
  <si>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</si>
  <si>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</si>
  <si>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</si>
  <si>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</si>
  <si>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</si>
  <si>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</si>
  <si>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</si>
  <si>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</si>
  <si>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</si>
  <si>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</si>
  <si>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</si>
  <si>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</si>
  <si>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</si>
  <si>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</si>
  <si>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</si>
  <si>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</si>
  <si>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</si>
  <si>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</si>
  <si>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</si>
  <si>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</si>
  <si>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少子化対策</t>
    <rPh sb="0" eb="3">
      <t>ショウシカ</t>
    </rPh>
    <rPh sb="3" eb="5">
      <t>タイサク</t>
    </rPh>
    <phoneticPr fontId="5"/>
  </si>
  <si>
    <t>から</t>
    <phoneticPr fontId="4"/>
  </si>
  <si>
    <t>まで</t>
    <phoneticPr fontId="4"/>
  </si>
  <si>
    <t>除雪作業協力</t>
    <rPh sb="0" eb="2">
      <t>ジョセツ</t>
    </rPh>
    <rPh sb="2" eb="4">
      <t>サギョウ</t>
    </rPh>
    <rPh sb="4" eb="6">
      <t>キョウリョク</t>
    </rPh>
    <phoneticPr fontId="5"/>
  </si>
  <si>
    <t>上水道漏水修繕協力</t>
    <rPh sb="0" eb="3">
      <t>ジョウスイドウ</t>
    </rPh>
    <rPh sb="3" eb="4">
      <t>モ</t>
    </rPh>
    <rPh sb="4" eb="5">
      <t>スイ</t>
    </rPh>
    <rPh sb="5" eb="7">
      <t>シュウゼン</t>
    </rPh>
    <rPh sb="7" eb="9">
      <t>キョウリョク</t>
    </rPh>
    <phoneticPr fontId="5"/>
  </si>
  <si>
    <t>上水道漏水修繕協力</t>
    <rPh sb="0" eb="3">
      <t>ジョウスイドウ</t>
    </rPh>
    <rPh sb="3" eb="5">
      <t>ロウスイ</t>
    </rPh>
    <rPh sb="5" eb="7">
      <t>シュウゼン</t>
    </rPh>
    <rPh sb="7" eb="9">
      <t>キョウリョク</t>
    </rPh>
    <phoneticPr fontId="5"/>
  </si>
  <si>
    <t>防災訓練への参加</t>
    <rPh sb="0" eb="2">
      <t>ボウサイ</t>
    </rPh>
    <rPh sb="2" eb="4">
      <t>クンレン</t>
    </rPh>
    <rPh sb="6" eb="8">
      <t>サンカ</t>
    </rPh>
    <phoneticPr fontId="5"/>
  </si>
  <si>
    <t>ボランティア活動</t>
    <rPh sb="6" eb="8">
      <t>カツドウ</t>
    </rPh>
    <phoneticPr fontId="4"/>
  </si>
  <si>
    <t>への参加</t>
    <rPh sb="2" eb="4">
      <t>サンカ</t>
    </rPh>
    <phoneticPr fontId="4"/>
  </si>
  <si>
    <t>ボランティア活動</t>
    <rPh sb="6" eb="8">
      <t>カツドウ</t>
    </rPh>
    <phoneticPr fontId="5"/>
  </si>
  <si>
    <t>E.業種情報</t>
    <rPh sb="2" eb="4">
      <t>ギョウシュ</t>
    </rPh>
    <rPh sb="4" eb="6">
      <t>ジョウホウ</t>
    </rPh>
    <phoneticPr fontId="4"/>
  </si>
  <si>
    <t>F.主観的事項</t>
    <rPh sb="2" eb="5">
      <t>シュカンテキ</t>
    </rPh>
    <rPh sb="5" eb="7">
      <t>ジコウ</t>
    </rPh>
    <phoneticPr fontId="4"/>
  </si>
  <si>
    <t>A.主たる営業所(本社)情報</t>
    <rPh sb="2" eb="3">
      <t>シュ</t>
    </rPh>
    <rPh sb="5" eb="8">
      <t>エイギョウショ</t>
    </rPh>
    <rPh sb="9" eb="11">
      <t>ホンシャ</t>
    </rPh>
    <rPh sb="12" eb="14">
      <t>ジョウホウ</t>
    </rPh>
    <phoneticPr fontId="4"/>
  </si>
  <si>
    <t>B.契約する営業所情報</t>
    <rPh sb="2" eb="4">
      <t>ケイヤク</t>
    </rPh>
    <rPh sb="6" eb="9">
      <t>エイギョウショ</t>
    </rPh>
    <rPh sb="9" eb="11">
      <t>ジョウホウ</t>
    </rPh>
    <phoneticPr fontId="4"/>
  </si>
  <si>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</si>
  <si>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D.行政書士情報</t>
    <rPh sb="2" eb="6">
      <t>ギョウセイショシ</t>
    </rPh>
    <rPh sb="6" eb="8">
      <t>ジョウホウ</t>
    </rPh>
    <phoneticPr fontId="4"/>
  </si>
  <si>
    <t>行政書士氏名カナ</t>
    <rPh sb="0" eb="2">
      <t>ギョウセイ</t>
    </rPh>
    <rPh sb="2" eb="4">
      <t>ショシ</t>
    </rPh>
    <rPh sb="4" eb="6">
      <t>シメイ</t>
    </rPh>
    <phoneticPr fontId="5"/>
  </si>
  <si>
    <t>行政書士氏名</t>
    <rPh sb="0" eb="2">
      <t>ギョウセイ</t>
    </rPh>
    <rPh sb="2" eb="4">
      <t>ショシ</t>
    </rPh>
    <rPh sb="4" eb="6">
      <t>シメイ</t>
    </rPh>
    <phoneticPr fontId="5"/>
  </si>
  <si>
    <t>号</t>
    <phoneticPr fontId="4"/>
  </si>
  <si>
    <t>評価申請</t>
    <rPh sb="0" eb="2">
      <t>ヒョウカ</t>
    </rPh>
    <rPh sb="2" eb="4">
      <t>シンセイ</t>
    </rPh>
    <phoneticPr fontId="11"/>
  </si>
  <si>
    <t>リストから選択してください。申請した場合、別表第2の9項目「資格停止措置(赤磐市分)」も評価対象となります。</t>
    <rPh sb="14" eb="16">
      <t>シンセイ</t>
    </rPh>
    <rPh sb="18" eb="20">
      <t>バアイ</t>
    </rPh>
    <rPh sb="21" eb="22">
      <t>ベツ</t>
    </rPh>
    <rPh sb="22" eb="23">
      <t>ヒョウ</t>
    </rPh>
    <rPh sb="23" eb="24">
      <t>ダイ</t>
    </rPh>
    <rPh sb="27" eb="29">
      <t>コウモク</t>
    </rPh>
    <rPh sb="30" eb="32">
      <t>シカク</t>
    </rPh>
    <rPh sb="32" eb="34">
      <t>テイシ</t>
    </rPh>
    <rPh sb="34" eb="36">
      <t>ソチ</t>
    </rPh>
    <rPh sb="37" eb="40">
      <t>アカイワシ</t>
    </rPh>
    <rPh sb="40" eb="41">
      <t>ブン</t>
    </rPh>
    <rPh sb="44" eb="46">
      <t>ヒョウカ</t>
    </rPh>
    <rPh sb="46" eb="48">
      <t>タイショウ</t>
    </rPh>
    <phoneticPr fontId="4"/>
  </si>
  <si>
    <t>障害者雇用状況</t>
    <rPh sb="0" eb="2">
      <t>ショウガイ</t>
    </rPh>
    <rPh sb="2" eb="3">
      <t>シャ</t>
    </rPh>
    <rPh sb="3" eb="5">
      <t>コヨウ</t>
    </rPh>
    <rPh sb="5" eb="7">
      <t>ジョウキョウ</t>
    </rPh>
    <phoneticPr fontId="5"/>
  </si>
  <si>
    <t>市内業者は加点対象となります。</t>
    <rPh sb="0" eb="2">
      <t>シナイ</t>
    </rPh>
    <rPh sb="2" eb="4">
      <t>ギョウシャ</t>
    </rPh>
    <rPh sb="5" eb="7">
      <t>カテン</t>
    </rPh>
    <rPh sb="7" eb="9">
      <t>タイショウ</t>
    </rPh>
    <phoneticPr fontId="4"/>
  </si>
  <si>
    <t>災害等応急復旧</t>
    <rPh sb="0" eb="2">
      <t>サイガイ</t>
    </rPh>
    <rPh sb="2" eb="3">
      <t>トウ</t>
    </rPh>
    <rPh sb="3" eb="5">
      <t>オウキュウ</t>
    </rPh>
    <rPh sb="5" eb="7">
      <t>フッキュウ</t>
    </rPh>
    <phoneticPr fontId="5"/>
  </si>
  <si>
    <t>予防協力</t>
    <phoneticPr fontId="4"/>
  </si>
  <si>
    <t>予防協力年月日(1)</t>
    <rPh sb="4" eb="7">
      <t>ネンガッピ</t>
    </rPh>
    <phoneticPr fontId="4"/>
  </si>
  <si>
    <t>予防協力年月日(2)</t>
    <rPh sb="4" eb="7">
      <t>ネンガッピ</t>
    </rPh>
    <phoneticPr fontId="4"/>
  </si>
  <si>
    <t>年月日(1)</t>
    <rPh sb="0" eb="3">
      <t>ネンガッピ</t>
    </rPh>
    <phoneticPr fontId="4"/>
  </si>
  <si>
    <t>年月日(2)</t>
    <rPh sb="0" eb="3">
      <t>ネンガッピ</t>
    </rPh>
    <phoneticPr fontId="4"/>
  </si>
  <si>
    <t>前年の6月1日現在。報告義務のない者については申請日時点の状況をリストから選択してください。</t>
    <rPh sb="29" eb="31">
      <t>ジョウキョウ</t>
    </rPh>
    <phoneticPr fontId="4"/>
  </si>
  <si>
    <t>前年の12月31日現在の状況をリストから選択してください。</t>
    <rPh sb="0" eb="2">
      <t>ゼンネン</t>
    </rPh>
    <rPh sb="5" eb="6">
      <t>ガツ</t>
    </rPh>
    <rPh sb="8" eb="9">
      <t>ニチ</t>
    </rPh>
    <rPh sb="9" eb="11">
      <t>ゲンザイ</t>
    </rPh>
    <rPh sb="12" eb="14">
      <t>ジョウキョウ</t>
    </rPh>
    <phoneticPr fontId="4"/>
  </si>
  <si>
    <t>への参加年月日(1)</t>
    <rPh sb="2" eb="4">
      <t>サンカ</t>
    </rPh>
    <rPh sb="4" eb="7">
      <t>ネンガッピ</t>
    </rPh>
    <phoneticPr fontId="4"/>
  </si>
  <si>
    <t>への参加年月日(2)</t>
    <rPh sb="2" eb="4">
      <t>サンカ</t>
    </rPh>
    <rPh sb="4" eb="7">
      <t>ネンガッピ</t>
    </rPh>
    <phoneticPr fontId="4"/>
  </si>
  <si>
    <t>職員情報</t>
    <rPh sb="0" eb="2">
      <t>ショクイン</t>
    </rPh>
    <rPh sb="2" eb="4">
      <t>ジョウホウ</t>
    </rPh>
    <phoneticPr fontId="4"/>
  </si>
  <si>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4"/>
  </si>
  <si>
    <t>氏名</t>
    <rPh sb="0" eb="2">
      <t>シメイ</t>
    </rPh>
    <phoneticPr fontId="4"/>
  </si>
  <si>
    <t>生年月日</t>
    <rPh sb="0" eb="2">
      <t>セイネン</t>
    </rPh>
    <rPh sb="2" eb="4">
      <t>ガッピ</t>
    </rPh>
    <phoneticPr fontId="4"/>
  </si>
  <si>
    <t>監理技術者番号</t>
    <rPh sb="0" eb="2">
      <t>カンリ</t>
    </rPh>
    <rPh sb="2" eb="5">
      <t>ギジュツシャ</t>
    </rPh>
    <rPh sb="5" eb="7">
      <t>バンゴウ</t>
    </rPh>
    <phoneticPr fontId="4"/>
  </si>
  <si>
    <t>土</t>
    <rPh sb="0" eb="1">
      <t>ツチ</t>
    </rPh>
    <phoneticPr fontId="4"/>
  </si>
  <si>
    <t>建</t>
    <rPh sb="0" eb="1">
      <t>ケン</t>
    </rPh>
    <phoneticPr fontId="4"/>
  </si>
  <si>
    <t>大</t>
    <rPh sb="0" eb="1">
      <t>ダイ</t>
    </rPh>
    <phoneticPr fontId="4"/>
  </si>
  <si>
    <t>左</t>
    <rPh sb="0" eb="1">
      <t>ヒダリ</t>
    </rPh>
    <phoneticPr fontId="4"/>
  </si>
  <si>
    <t>と</t>
    <phoneticPr fontId="4"/>
  </si>
  <si>
    <t>石</t>
    <rPh sb="0" eb="1">
      <t>イシ</t>
    </rPh>
    <phoneticPr fontId="4"/>
  </si>
  <si>
    <t>屋</t>
    <rPh sb="0" eb="1">
      <t>ヤ</t>
    </rPh>
    <phoneticPr fontId="4"/>
  </si>
  <si>
    <t>電</t>
    <rPh sb="0" eb="1">
      <t>デン</t>
    </rPh>
    <phoneticPr fontId="4"/>
  </si>
  <si>
    <t>管</t>
    <rPh sb="0" eb="1">
      <t>カン</t>
    </rPh>
    <phoneticPr fontId="4"/>
  </si>
  <si>
    <t>タ</t>
    <phoneticPr fontId="4"/>
  </si>
  <si>
    <t>鋼</t>
    <rPh sb="0" eb="1">
      <t>コウ</t>
    </rPh>
    <phoneticPr fontId="4"/>
  </si>
  <si>
    <t>筋</t>
    <rPh sb="0" eb="1">
      <t>スジ</t>
    </rPh>
    <phoneticPr fontId="4"/>
  </si>
  <si>
    <t>舗</t>
    <rPh sb="0" eb="1">
      <t>ホ</t>
    </rPh>
    <phoneticPr fontId="4"/>
  </si>
  <si>
    <t>しゅ</t>
    <phoneticPr fontId="4"/>
  </si>
  <si>
    <t>板</t>
    <rPh sb="0" eb="1">
      <t>イタ</t>
    </rPh>
    <phoneticPr fontId="4"/>
  </si>
  <si>
    <t>ガ</t>
    <phoneticPr fontId="4"/>
  </si>
  <si>
    <t>塗</t>
    <rPh sb="0" eb="1">
      <t>ヌリ</t>
    </rPh>
    <phoneticPr fontId="4"/>
  </si>
  <si>
    <t>防</t>
    <rPh sb="0" eb="1">
      <t>ボウ</t>
    </rPh>
    <phoneticPr fontId="4"/>
  </si>
  <si>
    <t>内</t>
    <rPh sb="0" eb="1">
      <t>ナイ</t>
    </rPh>
    <phoneticPr fontId="4"/>
  </si>
  <si>
    <t>機</t>
    <rPh sb="0" eb="1">
      <t>キ</t>
    </rPh>
    <phoneticPr fontId="4"/>
  </si>
  <si>
    <t>絶</t>
    <rPh sb="0" eb="1">
      <t>ゼッ</t>
    </rPh>
    <phoneticPr fontId="4"/>
  </si>
  <si>
    <t>通</t>
    <rPh sb="0" eb="1">
      <t>ツウ</t>
    </rPh>
    <phoneticPr fontId="4"/>
  </si>
  <si>
    <t>園</t>
    <rPh sb="0" eb="1">
      <t>エン</t>
    </rPh>
    <phoneticPr fontId="4"/>
  </si>
  <si>
    <t>井</t>
    <rPh sb="0" eb="1">
      <t>イ</t>
    </rPh>
    <phoneticPr fontId="4"/>
  </si>
  <si>
    <t>具</t>
    <rPh sb="0" eb="1">
      <t>グ</t>
    </rPh>
    <phoneticPr fontId="4"/>
  </si>
  <si>
    <t>水</t>
    <rPh sb="0" eb="1">
      <t>ミズ</t>
    </rPh>
    <phoneticPr fontId="4"/>
  </si>
  <si>
    <t>消</t>
    <rPh sb="0" eb="1">
      <t>ショウ</t>
    </rPh>
    <phoneticPr fontId="4"/>
  </si>
  <si>
    <t>清</t>
    <rPh sb="0" eb="1">
      <t>キヨシ</t>
    </rPh>
    <phoneticPr fontId="4"/>
  </si>
  <si>
    <t>解</t>
    <rPh sb="0" eb="1">
      <t>カイ</t>
    </rPh>
    <phoneticPr fontId="4"/>
  </si>
  <si>
    <t>資格1</t>
    <rPh sb="0" eb="2">
      <t>シカク</t>
    </rPh>
    <phoneticPr fontId="4"/>
  </si>
  <si>
    <t>資格2</t>
    <rPh sb="0" eb="2">
      <t>シカク</t>
    </rPh>
    <phoneticPr fontId="4"/>
  </si>
  <si>
    <t>資格3</t>
    <rPh sb="0" eb="2">
      <t>シカク</t>
    </rPh>
    <phoneticPr fontId="4"/>
  </si>
  <si>
    <t>資格4</t>
    <rPh sb="0" eb="2">
      <t>シカク</t>
    </rPh>
    <phoneticPr fontId="4"/>
  </si>
  <si>
    <t>資格5</t>
    <rPh sb="0" eb="2">
      <t>シカク</t>
    </rPh>
    <phoneticPr fontId="4"/>
  </si>
  <si>
    <t>資格6</t>
    <rPh sb="0" eb="2">
      <t>シカク</t>
    </rPh>
    <phoneticPr fontId="4"/>
  </si>
  <si>
    <t>資格7</t>
    <rPh sb="0" eb="2">
      <t>シカク</t>
    </rPh>
    <phoneticPr fontId="4"/>
  </si>
  <si>
    <t>資格8</t>
    <rPh sb="0" eb="2">
      <t>シカク</t>
    </rPh>
    <phoneticPr fontId="4"/>
  </si>
  <si>
    <t>資格9</t>
    <rPh sb="0" eb="2">
      <t>シカク</t>
    </rPh>
    <phoneticPr fontId="4"/>
  </si>
  <si>
    <t>資格10</t>
    <rPh sb="0" eb="2">
      <t>シカク</t>
    </rPh>
    <phoneticPr fontId="4"/>
  </si>
  <si>
    <t>その他備考</t>
    <rPh sb="2" eb="3">
      <t>タ</t>
    </rPh>
    <rPh sb="3" eb="5">
      <t>ビコウ</t>
    </rPh>
    <phoneticPr fontId="4"/>
  </si>
  <si>
    <t>資格番号</t>
    <rPh sb="0" eb="2">
      <t>シカク</t>
    </rPh>
    <rPh sb="2" eb="4">
      <t>バンゴウ</t>
    </rPh>
    <phoneticPr fontId="4"/>
  </si>
  <si>
    <t>取得日</t>
    <rPh sb="0" eb="3">
      <t>シュトクビ</t>
    </rPh>
    <phoneticPr fontId="4"/>
  </si>
  <si>
    <t>例)</t>
    <rPh sb="0" eb="1">
      <t>レイ</t>
    </rPh>
    <phoneticPr fontId="4"/>
  </si>
  <si>
    <t>00030999207</t>
    <phoneticPr fontId="4"/>
  </si>
  <si>
    <t>土木一式工事</t>
  </si>
  <si>
    <t>ガラス工事</t>
  </si>
  <si>
    <t>建築一式工事</t>
  </si>
  <si>
    <t>塗装工事</t>
  </si>
  <si>
    <t>大工工事</t>
  </si>
  <si>
    <t>防水工事</t>
  </si>
  <si>
    <t>左官工事</t>
  </si>
  <si>
    <t>内装仕上工事</t>
  </si>
  <si>
    <t>とび・土工・コンクリート工事</t>
  </si>
  <si>
    <t>機械器具設置工事</t>
  </si>
  <si>
    <t>石工事</t>
  </si>
  <si>
    <t>熱絶縁工事</t>
  </si>
  <si>
    <t>屋根工事</t>
  </si>
  <si>
    <t>電気通信工事</t>
  </si>
  <si>
    <t>電気工事</t>
  </si>
  <si>
    <t>造園工事</t>
  </si>
  <si>
    <t>管工事</t>
  </si>
  <si>
    <t>さく井工事</t>
  </si>
  <si>
    <t>タイル・レンガ・ブロック工事</t>
  </si>
  <si>
    <t>建具工事</t>
  </si>
  <si>
    <t>鋼構造物工事</t>
    <rPh sb="0" eb="1">
      <t>ハガネ</t>
    </rPh>
    <phoneticPr fontId="4"/>
  </si>
  <si>
    <t>水道施設工事</t>
  </si>
  <si>
    <t>鉄筋工事</t>
  </si>
  <si>
    <t>消防施設工事</t>
  </si>
  <si>
    <t>舗装工事</t>
    <rPh sb="0" eb="2">
      <t>ホソウ</t>
    </rPh>
    <phoneticPr fontId="4"/>
  </si>
  <si>
    <t>清掃施設工事</t>
  </si>
  <si>
    <t>しゅんせつ工事</t>
  </si>
  <si>
    <t>解体工事</t>
  </si>
  <si>
    <t>板金工事</t>
  </si>
  <si>
    <t>交付番号</t>
    <rPh sb="0" eb="2">
      <t>コウフ</t>
    </rPh>
    <rPh sb="2" eb="4">
      <t>バンゴウ</t>
    </rPh>
    <phoneticPr fontId="4"/>
  </si>
  <si>
    <t>前年1月1日から12月31日までの間、応急復旧予防に協力が有ったかどうかを
リストから選択してください。該当する業者は(5)、(6)を入力してください。</t>
    <rPh sb="52" eb="54">
      <t>ガイトウ</t>
    </rPh>
    <rPh sb="56" eb="58">
      <t>ギョウシャ</t>
    </rPh>
    <rPh sb="67" eb="69">
      <t>ニュウリョク</t>
    </rPh>
    <phoneticPr fontId="4"/>
  </si>
  <si>
    <t>前年1月1日から12月31日までの間、除雪作業に協力が有ったかどうかを
リストから選択してください。該当する業者は(8)、(9)を入力してください。</t>
    <rPh sb="0" eb="2">
      <t>ゼンネン</t>
    </rPh>
    <rPh sb="3" eb="4">
      <t>ガツ</t>
    </rPh>
    <rPh sb="5" eb="6">
      <t>ニチ</t>
    </rPh>
    <rPh sb="10" eb="11">
      <t>ガツ</t>
    </rPh>
    <rPh sb="13" eb="14">
      <t>ニチ</t>
    </rPh>
    <rPh sb="17" eb="18">
      <t>アイダ</t>
    </rPh>
    <rPh sb="19" eb="21">
      <t>ジョセツ</t>
    </rPh>
    <rPh sb="21" eb="23">
      <t>サギョウ</t>
    </rPh>
    <rPh sb="24" eb="26">
      <t>キョウリョク</t>
    </rPh>
    <rPh sb="50" eb="52">
      <t>ガイトウ</t>
    </rPh>
    <rPh sb="54" eb="56">
      <t>ギョウシャ</t>
    </rPh>
    <rPh sb="65" eb="67">
      <t>ニュウリョク</t>
    </rPh>
    <phoneticPr fontId="4"/>
  </si>
  <si>
    <t>前年1月1日から12月31日までの間、上水道漏水修繕に協力が有ったかどうかを
リストから選択してください。該当する業者は(11),(12)を入力してください。</t>
    <rPh sb="0" eb="2">
      <t>ゼンネン</t>
    </rPh>
    <rPh sb="3" eb="4">
      <t>ガツ</t>
    </rPh>
    <rPh sb="5" eb="6">
      <t>ニチ</t>
    </rPh>
    <rPh sb="10" eb="11">
      <t>ガツ</t>
    </rPh>
    <rPh sb="13" eb="14">
      <t>ニチ</t>
    </rPh>
    <rPh sb="17" eb="18">
      <t>アイダ</t>
    </rPh>
    <rPh sb="19" eb="22">
      <t>ジョウスイドウ</t>
    </rPh>
    <rPh sb="22" eb="24">
      <t>ロウスイ</t>
    </rPh>
    <rPh sb="24" eb="26">
      <t>シュウゼン</t>
    </rPh>
    <rPh sb="27" eb="29">
      <t>キョウリョク</t>
    </rPh>
    <rPh sb="30" eb="31">
      <t>ア</t>
    </rPh>
    <rPh sb="53" eb="55">
      <t>ガイトウ</t>
    </rPh>
    <rPh sb="57" eb="59">
      <t>ギョウシャ</t>
    </rPh>
    <rPh sb="70" eb="72">
      <t>ニュウリョク</t>
    </rPh>
    <phoneticPr fontId="4"/>
  </si>
  <si>
    <t>前年1月1日から12月31日までの間、防災訓練へ参加が有ったかどうかを
リストから選択してください。該当する業者は(14),(15)を入力してください。</t>
    <rPh sb="50" eb="52">
      <t>ガイトウ</t>
    </rPh>
    <rPh sb="54" eb="56">
      <t>ギョウシャ</t>
    </rPh>
    <rPh sb="67" eb="69">
      <t>ニュウリョク</t>
    </rPh>
    <phoneticPr fontId="4"/>
  </si>
  <si>
    <t>前年1月1日から12月31日までの間、ボランティア活動に参加が有ったかどうかを
リストから選択してください。該当する業者は(17),(18)を入力してください。</t>
    <rPh sb="31" eb="32">
      <t>ア</t>
    </rPh>
    <rPh sb="54" eb="56">
      <t>ガイトウ</t>
    </rPh>
    <rPh sb="58" eb="60">
      <t>ギョウシャ</t>
    </rPh>
    <rPh sb="71" eb="73">
      <t>ニュウリョク</t>
    </rPh>
    <phoneticPr fontId="4"/>
  </si>
  <si>
    <t>入札・契約権限の委任</t>
    <rPh sb="8" eb="10">
      <t>イニン</t>
    </rPh>
    <phoneticPr fontId="4"/>
  </si>
  <si>
    <t>受任者役職</t>
    <rPh sb="0" eb="3">
      <t>ジュニンシャ</t>
    </rPh>
    <phoneticPr fontId="5"/>
  </si>
  <si>
    <t>受任者氏名カナ</t>
    <rPh sb="3" eb="5">
      <t>シメイ</t>
    </rPh>
    <phoneticPr fontId="5"/>
  </si>
  <si>
    <t>受任者氏名</t>
    <rPh sb="3" eb="5">
      <t>シメイ</t>
    </rPh>
    <phoneticPr fontId="5"/>
  </si>
  <si>
    <t>支店・営業所に入札・契約権限を委任する場合、(1)入札・契約権限の委任欄にリストから「する」を選択し、支店・営業所情報を入力してください。</t>
    <phoneticPr fontId="4"/>
  </si>
  <si>
    <t>リストから選択してください。</t>
    <phoneticPr fontId="4"/>
  </si>
  <si>
    <t>行政書士が代理申請する場合、(1)代理申請欄にリストから「する」を選択し、行政書士情報を入力してください。</t>
    <phoneticPr fontId="4"/>
  </si>
  <si>
    <t>代理申請</t>
    <rPh sb="0" eb="2">
      <t>ダイリ</t>
    </rPh>
    <rPh sb="2" eb="4">
      <t>シンセイ</t>
    </rPh>
    <phoneticPr fontId="11"/>
  </si>
  <si>
    <t>半角の数字とハイフンで入力してください。保有していない場合は、入力する必要はありません。</t>
    <phoneticPr fontId="4"/>
  </si>
  <si>
    <t>しない</t>
  </si>
  <si>
    <t>一致する</t>
  </si>
  <si>
    <t>登記上の所在地</t>
    <rPh sb="0" eb="3">
      <t>トウキジョウ</t>
    </rPh>
    <rPh sb="4" eb="7">
      <t>ショザイチ</t>
    </rPh>
    <phoneticPr fontId="5"/>
  </si>
  <si>
    <t>許可を受け、経営事項審査を受審した業種のうち、入札参加を希望する業種に、順位（1～29）を数字で入力してください。</t>
    <phoneticPr fontId="4"/>
  </si>
  <si>
    <t>この申請書の事務手続きをした方の情報を入力してください。申請書の確認で問い合わせをする場合があります。
行政書士に依頼している場合は、「D.行政書士情報」に入力してください。</t>
    <phoneticPr fontId="4"/>
  </si>
  <si>
    <t>塗装工事を希望する者は、次の表のうち希望する区分に「○」を選択してください。</t>
    <rPh sb="0" eb="2">
      <t>トソウ</t>
    </rPh>
    <rPh sb="2" eb="4">
      <t>コウジ</t>
    </rPh>
    <rPh sb="5" eb="7">
      <t>キボウ</t>
    </rPh>
    <rPh sb="9" eb="10">
      <t>モノ</t>
    </rPh>
    <rPh sb="12" eb="13">
      <t>ツギ</t>
    </rPh>
    <rPh sb="14" eb="15">
      <t>ヒョウ</t>
    </rPh>
    <rPh sb="18" eb="20">
      <t>キボウ</t>
    </rPh>
    <rPh sb="22" eb="24">
      <t>クブン</t>
    </rPh>
    <rPh sb="29" eb="31">
      <t>センタク</t>
    </rPh>
    <phoneticPr fontId="5"/>
  </si>
  <si>
    <t>道路区画線工事</t>
    <rPh sb="0" eb="2">
      <t>ドウロ</t>
    </rPh>
    <rPh sb="2" eb="5">
      <t>クカクセン</t>
    </rPh>
    <rPh sb="5" eb="7">
      <t>コウジ</t>
    </rPh>
    <phoneticPr fontId="4"/>
  </si>
  <si>
    <t>土木工作物塗装工事</t>
    <rPh sb="0" eb="2">
      <t>ドボク</t>
    </rPh>
    <rPh sb="2" eb="5">
      <t>コウサクブツ</t>
    </rPh>
    <rPh sb="5" eb="7">
      <t>トソウ</t>
    </rPh>
    <rPh sb="7" eb="9">
      <t>コウジ</t>
    </rPh>
    <phoneticPr fontId="4"/>
  </si>
  <si>
    <t>建築物塗装工事</t>
    <rPh sb="0" eb="3">
      <t>ケンチクブツ</t>
    </rPh>
    <rPh sb="3" eb="5">
      <t>トソウ</t>
    </rPh>
    <rPh sb="5" eb="7">
      <t>コウジ</t>
    </rPh>
    <phoneticPr fontId="4"/>
  </si>
  <si>
    <t>区分名</t>
    <phoneticPr fontId="4"/>
  </si>
  <si>
    <t>とび・土工・コンクリート工事を希望する者のうち、次の表の区分を希望するものは「○」を選択してください。</t>
    <rPh sb="3" eb="5">
      <t>ドコウ</t>
    </rPh>
    <rPh sb="12" eb="14">
      <t>コウジ</t>
    </rPh>
    <rPh sb="15" eb="17">
      <t>キボウ</t>
    </rPh>
    <rPh sb="19" eb="20">
      <t>モノ</t>
    </rPh>
    <rPh sb="24" eb="25">
      <t>ツギ</t>
    </rPh>
    <rPh sb="26" eb="27">
      <t>ヒョウ</t>
    </rPh>
    <rPh sb="28" eb="30">
      <t>クブン</t>
    </rPh>
    <rPh sb="31" eb="33">
      <t>キボウ</t>
    </rPh>
    <rPh sb="42" eb="44">
      <t>センタク</t>
    </rPh>
    <phoneticPr fontId="5"/>
  </si>
  <si>
    <t>法面処理工事</t>
    <rPh sb="0" eb="2">
      <t>ノリメン</t>
    </rPh>
    <rPh sb="2" eb="4">
      <t>ショリ</t>
    </rPh>
    <rPh sb="4" eb="6">
      <t>コウジ</t>
    </rPh>
    <phoneticPr fontId="4"/>
  </si>
  <si>
    <t>交通安全施設工事</t>
    <rPh sb="0" eb="2">
      <t>コウツウ</t>
    </rPh>
    <rPh sb="2" eb="4">
      <t>アンゼン</t>
    </rPh>
    <rPh sb="4" eb="6">
      <t>シセツ</t>
    </rPh>
    <rPh sb="6" eb="8">
      <t>コウジ</t>
    </rPh>
    <phoneticPr fontId="4"/>
  </si>
  <si>
    <t>管工事を希望する者は、次の表のうち希望する区分に「○」を選択してください。</t>
    <rPh sb="0" eb="1">
      <t>カン</t>
    </rPh>
    <rPh sb="1" eb="3">
      <t>コウジ</t>
    </rPh>
    <rPh sb="4" eb="6">
      <t>キボウ</t>
    </rPh>
    <rPh sb="8" eb="9">
      <t>モノ</t>
    </rPh>
    <rPh sb="11" eb="12">
      <t>ツギ</t>
    </rPh>
    <rPh sb="13" eb="14">
      <t>ヒョウ</t>
    </rPh>
    <rPh sb="17" eb="19">
      <t>キボウ</t>
    </rPh>
    <rPh sb="21" eb="23">
      <t>クブン</t>
    </rPh>
    <rPh sb="28" eb="30">
      <t>センタク</t>
    </rPh>
    <phoneticPr fontId="5"/>
  </si>
  <si>
    <t>給排水、衛生設備工事</t>
    <rPh sb="0" eb="1">
      <t>キュウ</t>
    </rPh>
    <rPh sb="1" eb="3">
      <t>ハイスイ</t>
    </rPh>
    <rPh sb="4" eb="6">
      <t>エイセイ</t>
    </rPh>
    <rPh sb="6" eb="8">
      <t>セツビ</t>
    </rPh>
    <rPh sb="8" eb="10">
      <t>コウジ</t>
    </rPh>
    <phoneticPr fontId="4"/>
  </si>
  <si>
    <t>冷暖房、空調設備工事</t>
    <rPh sb="0" eb="3">
      <t>レイダンボウ</t>
    </rPh>
    <rPh sb="4" eb="6">
      <t>クウチョウ</t>
    </rPh>
    <rPh sb="6" eb="8">
      <t>セツビ</t>
    </rPh>
    <rPh sb="8" eb="10">
      <t>コウジ</t>
    </rPh>
    <phoneticPr fontId="4"/>
  </si>
  <si>
    <t>許可</t>
    <rPh sb="0" eb="2">
      <t>キョカ</t>
    </rPh>
    <phoneticPr fontId="4"/>
  </si>
  <si>
    <t>事業者の指定 有・無</t>
    <phoneticPr fontId="4"/>
  </si>
  <si>
    <t>赤磐市指定給水装置工事</t>
    <rPh sb="0" eb="3">
      <t>アカイワシ</t>
    </rPh>
    <rPh sb="3" eb="5">
      <t>シテイ</t>
    </rPh>
    <rPh sb="5" eb="7">
      <t>キュウスイ</t>
    </rPh>
    <rPh sb="7" eb="9">
      <t>ソウチ</t>
    </rPh>
    <phoneticPr fontId="5"/>
  </si>
  <si>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4"/>
  </si>
  <si>
    <t>例)株式会社赤磐建設　正式名称で入力してください。</t>
    <rPh sb="11" eb="13">
      <t>セイシキ</t>
    </rPh>
    <rPh sb="13" eb="15">
      <t>メイショウ</t>
    </rPh>
    <rPh sb="16" eb="18">
      <t>ニュウリョク</t>
    </rPh>
    <phoneticPr fontId="4"/>
  </si>
  <si>
    <t>例)0000-00-0000　半角の数字とハイフンで入力してください。</t>
    <phoneticPr fontId="4"/>
  </si>
  <si>
    <t>例)所長　正式名称で入力してください。</t>
    <rPh sb="10" eb="12">
      <t>ニュウリョク</t>
    </rPh>
    <phoneticPr fontId="4"/>
  </si>
  <si>
    <t>監理技術者
有効期限日</t>
    <phoneticPr fontId="4"/>
  </si>
  <si>
    <t>2022/10/10</t>
    <phoneticPr fontId="4"/>
  </si>
  <si>
    <t>例)カブシキガイシャアカイワケンセツ　オカヤマエイギョウショ
正式名称を全角カタカナで入力してください。支店・営業所名は、１文字空けて入力してください。</t>
    <rPh sb="58" eb="59">
      <t>メイ</t>
    </rPh>
    <phoneticPr fontId="4"/>
  </si>
  <si>
    <t>例)株式会社赤磐建設　岡山営業所
正式名称で入力してください。支店・営業所名は、１文字空けて入力してください。</t>
    <rPh sb="31" eb="33">
      <t>シテン</t>
    </rPh>
    <rPh sb="34" eb="37">
      <t>エイギョウショ</t>
    </rPh>
    <rPh sb="37" eb="38">
      <t>メイ</t>
    </rPh>
    <rPh sb="41" eb="43">
      <t>モジ</t>
    </rPh>
    <rPh sb="43" eb="44">
      <t>ア</t>
    </rPh>
    <rPh sb="46" eb="48">
      <t>ニュウリョク</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</si>
  <si>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5" eb="57">
      <t>ハンカク</t>
    </rPh>
    <rPh sb="58" eb="60">
      <t>スウジ</t>
    </rPh>
    <rPh sb="61" eb="63">
      <t>ニュウリョク</t>
    </rPh>
    <phoneticPr fontId="4"/>
  </si>
  <si>
    <t>例)カブシキガイシャアカイワケンセツ　正式名称を全角カタカナで入力してください。</t>
    <phoneticPr fontId="4"/>
  </si>
  <si>
    <t>赤磐市 一般競争(指名競争)入札参加資格審査申請書【建設工事関係（赤磐市外）】</t>
    <rPh sb="0" eb="3">
      <t>アカイワシ</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ケンセツ</t>
    </rPh>
    <rPh sb="28" eb="30">
      <t>コウジ</t>
    </rPh>
    <rPh sb="30" eb="32">
      <t>カンケイ</t>
    </rPh>
    <rPh sb="33" eb="36">
      <t>アカイワシ</t>
    </rPh>
    <rPh sb="36" eb="37">
      <t>ガイ</t>
    </rPh>
    <phoneticPr fontId="4"/>
  </si>
  <si>
    <t>建設市外</t>
  </si>
  <si>
    <t>例)1000001　「-（ハイフン）」を使わず7桁の数字で入力してください。</t>
    <phoneticPr fontId="4"/>
  </si>
  <si>
    <t>33_赤磐市</t>
  </si>
  <si>
    <t>00:国土交通大臣</t>
    <phoneticPr fontId="4"/>
  </si>
  <si>
    <t>ＦＡＸ廃止連絡</t>
    <phoneticPr fontId="4"/>
  </si>
  <si>
    <t>例)0000-00-0000　半角の数字とハイフンで入力してください。
廃止の場合は、ＦＡＸ廃止連絡のリストから「廃止」を選択してください。</t>
    <phoneticPr fontId="4"/>
  </si>
  <si>
    <t>例)0000-00-0000　半角の数字とハイフンで入力してください。
廃止の場合は、ＦＡＸ廃止連絡のリストから「廃止」を選択してください。</t>
  </si>
  <si>
    <t>共通</t>
  </si>
  <si>
    <t>職員</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</si>
  <si>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</si>
  <si>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山田 太郎</t>
    <rPh sb="0" eb="2">
      <t>ヤマダ</t>
    </rPh>
    <rPh sb="3" eb="5">
      <t>タロウ</t>
    </rPh>
    <phoneticPr fontId="4"/>
  </si>
  <si>
    <t>113</t>
  </si>
  <si>
    <t>66666</t>
  </si>
  <si>
    <t>法人の場合は登記上の所在地と「(2)所在地」が一致しているかどうかを、リストから選択してください。</t>
    <rPh sb="0" eb="2">
      <t>ホウジン</t>
    </rPh>
    <rPh sb="3" eb="5">
      <t>バアイ</t>
    </rPh>
    <rPh sb="6" eb="9">
      <t>トウキジョウ</t>
    </rPh>
    <rPh sb="10" eb="13">
      <t>ショザイチ</t>
    </rPh>
    <rPh sb="18" eb="21">
      <t>ショザイチ</t>
    </rPh>
    <rPh sb="23" eb="25">
      <t>イッチ</t>
    </rPh>
    <rPh sb="40" eb="42">
      <t>センタク</t>
    </rPh>
    <phoneticPr fontId="4"/>
  </si>
  <si>
    <t>1番目に経営業務の管理責任者の代表者を入力してください。(市外業者は一名のみ)
詳細については、各自治体の申請要領ページをご確認ください。
資格番号については、別表の「入札参加資格審査申請書受付要領の別表３」を参照してください。</t>
    <rPh sb="15" eb="18">
      <t>ダイヒョウシャ</t>
    </rPh>
    <rPh sb="30" eb="31">
      <t>ソト</t>
    </rPh>
    <phoneticPr fontId="4"/>
  </si>
  <si>
    <t>赤磐市で行われる建設工事関係に係る競争入札に参加する資格の審査を申請します。</t>
    <rPh sb="0" eb="3">
      <t>アカイワシ</t>
    </rPh>
    <rPh sb="4" eb="5">
      <t>オコナ</t>
    </rPh>
    <rPh sb="8" eb="10">
      <t>ケンセツ</t>
    </rPh>
    <rPh sb="10" eb="12">
      <t>コウジ</t>
    </rPh>
    <rPh sb="12" eb="14">
      <t>カンケイ</t>
    </rPh>
    <rPh sb="15" eb="16">
      <t>カカ</t>
    </rPh>
    <rPh sb="17" eb="19">
      <t>キョウソウ</t>
    </rPh>
    <rPh sb="19" eb="21">
      <t>ニュウサツ</t>
    </rPh>
    <rPh sb="22" eb="24">
      <t>サンカ</t>
    </rPh>
    <rPh sb="26" eb="28">
      <t>シカク</t>
    </rPh>
    <rPh sb="29" eb="31">
      <t>シンサ</t>
    </rPh>
    <rPh sb="32" eb="34">
      <t>シンセイ</t>
    </rPh>
    <phoneticPr fontId="4"/>
  </si>
  <si>
    <t>例)2025/4/1、R7/4/1</t>
    <phoneticPr fontId="4"/>
  </si>
  <si>
    <t>Ver.7.8.1</t>
    <phoneticPr fontId="4"/>
  </si>
  <si>
    <t>7.8.1</t>
  </si>
  <si>
    <t>例)2025/4/1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</si>
</sst>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 numFmtId="184" formatCod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i/>
      <sz val="11"/>
      <color theme="1"/>
      <name val="ＭＳ ゴシック"/>
      <family val="3"/>
      <charset val="128"/>
    </font>
    <font>
      <sz val="11"/>
      <name val="ＭＳ ゴシック"/>
      <family val="3"/>
      <charset val="128"/>
    </font>
    <font>
      <sz val="11"/>
      <color rgb="FF1A1A1A"/>
      <name val="ＭＳ ゴシック"/>
      <family val="3"/>
      <charset val="128"/>
    </font>
    <font>
      <sz val="10"/>
      <color theme="1" tint="4.9989318521683403E-2"/>
      <name val="ＭＳ ゴシック"/>
      <family val="3"/>
      <charset val="128"/>
    </font>
    <font>
      <sz val="10"/>
      <color rgb="FF0D0D0D"/>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s>
  <borders count="56">
    <border>
      <left/>
      <right/>
      <top/>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hair">
        <color auto="1"/>
      </top>
      <bottom style="thin">
        <color auto="1"/>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style="hair">
        <color auto="1"/>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auto="1"/>
      </left>
      <right style="thin">
        <color indexed="64"/>
      </right>
      <top style="hair">
        <color auto="1"/>
      </top>
      <bottom style="thin">
        <color auto="1"/>
      </bottom>
      <diagonal/>
    </border>
    <border>
      <left style="thin">
        <color indexed="64"/>
      </left>
      <right/>
      <top style="thin">
        <color indexed="64"/>
      </top>
      <bottom style="hair">
        <color indexed="64"/>
      </bottom>
      <diagonal/>
    </border>
    <border>
      <left/>
      <right style="hair">
        <color auto="1"/>
      </right>
      <top/>
      <bottom/>
      <diagonal/>
    </border>
    <border>
      <left style="hair">
        <color auto="1"/>
      </left>
      <right/>
      <top/>
      <bottom/>
      <diagonal/>
    </border>
    <border>
      <left style="hair">
        <color indexed="64"/>
      </left>
      <right style="hair">
        <color indexed="64"/>
      </right>
      <top style="thin">
        <color indexed="64"/>
      </top>
      <bottom style="thin">
        <color indexed="64"/>
      </bottom>
      <diagonal/>
    </border>
    <border>
      <left style="hair">
        <color indexed="64"/>
      </left>
      <right/>
      <top style="thin">
        <color auto="1"/>
      </top>
      <bottom style="thin">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auto="1"/>
      </bottom>
      <diagonal/>
    </border>
    <border>
      <left style="hair">
        <color auto="1"/>
      </left>
      <right/>
      <top style="hair">
        <color auto="1"/>
      </top>
      <bottom style="thin">
        <color auto="1"/>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50">
    <xf numFmtId="0" fontId="0" fillId="0" borderId="0" xfId="0">
      <alignment vertical="center"/>
    </xf>
    <xf numFmtId="49" fontId="17" fillId="2" borderId="52" xfId="0" applyNumberFormat="1" applyFont="1" applyFill="1" applyBorder="1" applyAlignment="1" applyProtection="1">
      <alignment horizontal="left" vertical="center"/>
      <protection locked="0"/>
    </xf>
    <xf numFmtId="14" fontId="17" fillId="2" borderId="27" xfId="0" applyNumberFormat="1" applyFont="1" applyFill="1" applyBorder="1" applyAlignment="1" applyProtection="1">
      <alignment horizontal="left" vertical="center"/>
      <protection locked="0"/>
    </xf>
    <xf numFmtId="49" fontId="17" fillId="2" borderId="37" xfId="0" applyNumberFormat="1" applyFont="1" applyFill="1" applyBorder="1" applyAlignment="1" applyProtection="1">
      <alignment horizontal="left" vertical="center"/>
      <protection locked="0"/>
    </xf>
    <xf numFmtId="14" fontId="17" fillId="2" borderId="52" xfId="0" applyNumberFormat="1" applyFont="1" applyFill="1" applyBorder="1" applyAlignment="1" applyProtection="1">
      <alignment horizontal="left" vertical="center"/>
      <protection locked="0"/>
    </xf>
    <xf numFmtId="38" fontId="17" fillId="2" borderId="21" xfId="0" applyNumberFormat="1" applyFont="1" applyFill="1" applyBorder="1" applyAlignment="1" applyProtection="1">
      <alignment horizontal="center" vertical="center"/>
      <protection locked="0"/>
    </xf>
    <xf numFmtId="38" fontId="17" fillId="2" borderId="6" xfId="0" applyNumberFormat="1" applyFont="1" applyFill="1" applyBorder="1" applyAlignment="1" applyProtection="1">
      <alignment horizontal="center" vertical="center"/>
      <protection locked="0"/>
    </xf>
    <xf numFmtId="38" fontId="17" fillId="2" borderId="39" xfId="0" applyNumberFormat="1" applyFont="1" applyFill="1" applyBorder="1" applyAlignment="1" applyProtection="1">
      <alignment horizontal="center" vertical="center"/>
      <protection locked="0"/>
    </xf>
    <xf numFmtId="49" fontId="17" fillId="2" borderId="53" xfId="0" applyNumberFormat="1" applyFont="1" applyFill="1" applyBorder="1" applyAlignment="1" applyProtection="1">
      <alignment horizontal="left" vertical="center"/>
      <protection locked="0"/>
    </xf>
    <xf numFmtId="14" fontId="17" fillId="2" borderId="6" xfId="0" applyNumberFormat="1" applyFont="1" applyFill="1" applyBorder="1" applyAlignment="1" applyProtection="1">
      <alignment horizontal="left" vertical="center"/>
      <protection locked="0"/>
    </xf>
    <xf numFmtId="49" fontId="17" fillId="2" borderId="39"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38" fontId="17" fillId="2" borderId="5" xfId="1" applyNumberFormat="1" applyFont="1" applyFill="1" applyBorder="1" applyAlignment="1" applyProtection="1">
      <alignment horizontal="center" vertical="center"/>
      <protection locked="0"/>
    </xf>
    <xf numFmtId="38" fontId="17" fillId="2" borderId="28" xfId="1" applyNumberFormat="1" applyFont="1" applyFill="1" applyBorder="1" applyAlignment="1" applyProtection="1">
      <alignment horizontal="center" vertical="center"/>
      <protection locked="0"/>
    </xf>
    <xf numFmtId="38" fontId="17" fillId="2" borderId="9" xfId="1" applyNumberFormat="1" applyFont="1" applyFill="1" applyBorder="1" applyAlignment="1" applyProtection="1">
      <alignment horizontal="center" vertical="center"/>
      <protection locked="0"/>
    </xf>
    <xf numFmtId="0" fontId="3" fillId="0" borderId="0" xfId="6" applyFont="1" applyProtection="1">
      <alignment vertical="center"/>
    </xf>
    <xf numFmtId="0" fontId="7" fillId="0" borderId="0" xfId="2" applyFont="1" applyProtection="1">
      <alignment vertical="center"/>
    </xf>
    <xf numFmtId="178" fontId="3" fillId="0" borderId="0" xfId="1" applyNumberFormat="1" applyFont="1" applyAlignment="1" applyProtection="1">
      <alignment vertical="top"/>
    </xf>
    <xf numFmtId="0" fontId="3" fillId="0" borderId="0" xfId="2" applyFont="1" applyProtection="1">
      <alignment vertical="center"/>
    </xf>
    <xf numFmtId="0" fontId="12" fillId="0" borderId="0" xfId="2" applyFont="1" applyProtection="1">
      <alignment vertical="center"/>
    </xf>
    <xf numFmtId="0" fontId="3" fillId="0" borderId="0" xfId="1" applyFont="1" applyProtection="1">
      <alignment vertical="center"/>
    </xf>
    <xf numFmtId="0" fontId="17" fillId="0" borderId="10" xfId="2" applyFont="1" applyBorder="1" applyProtection="1">
      <alignment vertical="center"/>
    </xf>
    <xf numFmtId="0" fontId="17" fillId="0" borderId="11" xfId="2" applyFont="1" applyBorder="1" applyProtection="1">
      <alignment vertical="center"/>
    </xf>
    <xf numFmtId="0" fontId="17" fillId="0" borderId="13" xfId="2" applyFont="1" applyBorder="1" applyProtection="1">
      <alignment vertical="center"/>
    </xf>
    <xf numFmtId="49" fontId="3" fillId="0" borderId="0" xfId="1" applyNumberFormat="1" applyFont="1" applyProtection="1">
      <alignment vertical="center"/>
    </xf>
    <xf numFmtId="0" fontId="17" fillId="0" borderId="14" xfId="2" applyFont="1" applyBorder="1" applyProtection="1">
      <alignment vertical="center"/>
    </xf>
    <xf numFmtId="0" fontId="17" fillId="0" borderId="0" xfId="2" applyFont="1" applyProtection="1">
      <alignment vertical="center"/>
    </xf>
    <xf numFmtId="0" fontId="17" fillId="0" borderId="15" xfId="2" applyFont="1" applyBorder="1" applyProtection="1">
      <alignment vertical="center"/>
    </xf>
    <xf numFmtId="0" fontId="17" fillId="0" borderId="12" xfId="2" applyFont="1" applyBorder="1" applyProtection="1">
      <alignment vertical="center"/>
    </xf>
    <xf numFmtId="0" fontId="17" fillId="0" borderId="8" xfId="2" applyFont="1" applyBorder="1" applyProtection="1">
      <alignment vertical="center"/>
    </xf>
    <xf numFmtId="0" fontId="17" fillId="0" borderId="9" xfId="2" applyFont="1" applyBorder="1" applyProtection="1">
      <alignment vertical="center"/>
    </xf>
    <xf numFmtId="0" fontId="12" fillId="0" borderId="12" xfId="0" applyFont="1" applyBorder="1" applyProtection="1">
      <alignment vertical="center"/>
    </xf>
    <xf numFmtId="0" fontId="3" fillId="0" borderId="14" xfId="0" applyFont="1" applyBorder="1" applyProtection="1">
      <alignment vertical="center"/>
    </xf>
    <xf numFmtId="0" fontId="3" fillId="0" borderId="0" xfId="0" applyFont="1" applyProtection="1">
      <alignment vertical="center"/>
    </xf>
    <xf numFmtId="0" fontId="3" fillId="0" borderId="11" xfId="0" applyFont="1" applyBorder="1" applyProtection="1">
      <alignment vertical="center"/>
    </xf>
    <xf numFmtId="0" fontId="3" fillId="0" borderId="13" xfId="0" applyFont="1" applyBorder="1" applyProtection="1">
      <alignment vertical="center"/>
    </xf>
    <xf numFmtId="0" fontId="3" fillId="0" borderId="15" xfId="0" applyFont="1" applyBorder="1" applyProtection="1">
      <alignment vertical="center"/>
    </xf>
    <xf numFmtId="179" fontId="3" fillId="0" borderId="14" xfId="0" applyNumberFormat="1" applyFont="1" applyBorder="1" applyProtection="1">
      <alignment vertical="center"/>
    </xf>
    <xf numFmtId="179" fontId="3" fillId="0" borderId="0" xfId="0" applyNumberFormat="1" applyFont="1" applyProtection="1">
      <alignment vertical="center"/>
    </xf>
    <xf numFmtId="0" fontId="3" fillId="5" borderId="0" xfId="2" applyFont="1" applyFill="1" applyProtection="1">
      <alignment vertical="center"/>
    </xf>
    <xf numFmtId="0" fontId="15" fillId="0" borderId="0" xfId="0" applyFont="1" applyAlignment="1" applyProtection="1">
      <alignment horizontal="right" vertical="top"/>
    </xf>
    <xf numFmtId="0" fontId="19" fillId="0" borderId="0" xfId="0" applyFont="1" applyAlignment="1" applyProtection="1">
      <alignment vertical="top"/>
    </xf>
    <xf numFmtId="0" fontId="15" fillId="0" borderId="0" xfId="0" applyFont="1" applyAlignment="1" applyProtection="1">
      <alignment vertical="top"/>
    </xf>
    <xf numFmtId="0" fontId="13" fillId="0" borderId="15" xfId="0" applyFont="1" applyBorder="1" applyAlignment="1" applyProtection="1">
      <alignment vertical="top"/>
    </xf>
    <xf numFmtId="49" fontId="15" fillId="0" borderId="0" xfId="0" applyNumberFormat="1" applyFont="1" applyAlignment="1" applyProtection="1">
      <alignment horizontal="right" vertical="top"/>
    </xf>
    <xf numFmtId="180" fontId="15" fillId="0" borderId="0" xfId="0" applyNumberFormat="1" applyFont="1" applyAlignment="1" applyProtection="1">
      <alignment horizontal="right" vertical="top"/>
    </xf>
    <xf numFmtId="0" fontId="21" fillId="0" borderId="0" xfId="0" applyFont="1" applyAlignment="1" applyProtection="1">
      <alignment horizontal="right" vertical="center"/>
    </xf>
    <xf numFmtId="0" fontId="16" fillId="0" borderId="0" xfId="1" applyFont="1" applyProtection="1">
      <alignment vertical="center"/>
    </xf>
    <xf numFmtId="0" fontId="16" fillId="0" borderId="14" xfId="0" applyFont="1" applyBorder="1" applyProtection="1">
      <alignment vertical="center"/>
    </xf>
    <xf numFmtId="0" fontId="16" fillId="0" borderId="0" xfId="0" applyFont="1" applyProtection="1">
      <alignment vertical="center"/>
    </xf>
    <xf numFmtId="0" fontId="16" fillId="0" borderId="15" xfId="0" applyFont="1" applyBorder="1" applyProtection="1">
      <alignment vertical="center"/>
    </xf>
    <xf numFmtId="0" fontId="16" fillId="0" borderId="0" xfId="2" applyFont="1" applyProtection="1">
      <alignment vertical="center"/>
    </xf>
    <xf numFmtId="49" fontId="3" fillId="0" borderId="0" xfId="0" applyNumberFormat="1" applyFont="1" applyProtection="1">
      <alignment vertical="center"/>
    </xf>
    <xf numFmtId="0" fontId="3" fillId="0" borderId="12" xfId="0" applyFont="1" applyBorder="1" applyProtection="1">
      <alignment vertical="center"/>
    </xf>
    <xf numFmtId="0" fontId="3" fillId="0" borderId="8" xfId="0" applyFont="1" applyBorder="1" applyProtection="1">
      <alignment vertical="center"/>
    </xf>
    <xf numFmtId="0" fontId="13" fillId="0" borderId="8" xfId="0" applyFont="1" applyBorder="1" applyAlignment="1" applyProtection="1">
      <alignment vertical="top"/>
    </xf>
    <xf numFmtId="0" fontId="3" fillId="0" borderId="9"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3" fillId="0" borderId="0" xfId="2" applyNumberFormat="1" applyFont="1" applyProtection="1">
      <alignment vertical="center"/>
    </xf>
    <xf numFmtId="180" fontId="3" fillId="0" borderId="11" xfId="0" applyNumberFormat="1" applyFont="1" applyBorder="1" applyProtection="1">
      <alignment vertical="center"/>
    </xf>
    <xf numFmtId="0" fontId="12" fillId="0" borderId="14" xfId="0" applyFont="1" applyBorder="1" applyProtection="1">
      <alignment vertical="center"/>
    </xf>
    <xf numFmtId="0" fontId="15" fillId="0" borderId="0" xfId="0" applyFont="1" applyProtection="1">
      <alignment vertical="center"/>
    </xf>
    <xf numFmtId="0" fontId="13" fillId="0" borderId="0" xfId="0" applyFont="1" applyAlignment="1" applyProtection="1">
      <alignment horizontal="left" vertical="center"/>
    </xf>
    <xf numFmtId="0" fontId="15" fillId="0" borderId="0" xfId="0" applyFont="1" applyAlignment="1" applyProtection="1">
      <alignment horizontal="left" vertical="top"/>
    </xf>
    <xf numFmtId="176" fontId="15" fillId="0" borderId="0" xfId="0" applyNumberFormat="1" applyFont="1" applyAlignment="1" applyProtection="1">
      <alignment horizontal="right" vertical="top"/>
    </xf>
    <xf numFmtId="0" fontId="20" fillId="0" borderId="0" xfId="0" applyFont="1" applyAlignment="1" applyProtection="1">
      <alignment vertical="top"/>
    </xf>
    <xf numFmtId="49" fontId="13" fillId="0" borderId="8" xfId="0" applyNumberFormat="1" applyFont="1" applyBorder="1" applyAlignment="1" applyProtection="1">
      <alignment vertical="top"/>
    </xf>
    <xf numFmtId="49" fontId="3" fillId="0" borderId="11" xfId="0" applyNumberFormat="1" applyFont="1" applyBorder="1" applyProtection="1">
      <alignment vertical="center"/>
    </xf>
    <xf numFmtId="182" fontId="3" fillId="0" borderId="0" xfId="1" applyNumberFormat="1" applyFont="1" applyProtection="1">
      <alignment vertical="center"/>
    </xf>
    <xf numFmtId="0" fontId="19" fillId="0" borderId="0" xfId="0" applyFont="1" applyProtection="1">
      <alignment vertical="center"/>
    </xf>
    <xf numFmtId="180" fontId="12" fillId="0" borderId="12" xfId="0" applyNumberFormat="1" applyFont="1" applyBorder="1" applyProtection="1">
      <alignment vertical="center"/>
    </xf>
    <xf numFmtId="0" fontId="3" fillId="0" borderId="8" xfId="2" applyFont="1" applyBorder="1" applyProtection="1">
      <alignment vertical="center"/>
    </xf>
    <xf numFmtId="49" fontId="3" fillId="0" borderId="0" xfId="0" applyNumberFormat="1" applyFont="1" applyAlignment="1" applyProtection="1">
      <alignment horizontal="right" vertical="center"/>
    </xf>
    <xf numFmtId="0" fontId="15" fillId="0" borderId="8" xfId="0" applyFont="1" applyBorder="1" applyProtection="1">
      <alignment vertical="center"/>
    </xf>
    <xf numFmtId="49" fontId="15" fillId="0" borderId="8" xfId="0" applyNumberFormat="1" applyFont="1" applyBorder="1" applyProtection="1">
      <alignment vertical="center"/>
    </xf>
    <xf numFmtId="49" fontId="3" fillId="0" borderId="16" xfId="0" applyNumberFormat="1" applyFont="1" applyBorder="1" applyAlignment="1" applyProtection="1">
      <alignment horizontal="center" vertical="center"/>
    </xf>
    <xf numFmtId="0" fontId="3" fillId="0" borderId="14" xfId="2" applyFont="1" applyBorder="1" applyProtection="1">
      <alignment vertical="center"/>
    </xf>
    <xf numFmtId="179" fontId="3" fillId="0" borderId="19" xfId="0" applyNumberFormat="1" applyFont="1" applyBorder="1" applyProtection="1">
      <alignment vertical="center"/>
    </xf>
    <xf numFmtId="179" fontId="3" fillId="0" borderId="29" xfId="0" applyNumberFormat="1" applyFont="1" applyBorder="1" applyProtection="1">
      <alignment vertical="center"/>
    </xf>
    <xf numFmtId="38" fontId="3" fillId="5" borderId="41" xfId="2" applyNumberFormat="1" applyFont="1" applyFill="1" applyBorder="1" applyProtection="1">
      <alignment vertical="center"/>
    </xf>
    <xf numFmtId="0" fontId="3" fillId="5" borderId="42" xfId="2" applyFont="1" applyFill="1" applyBorder="1" applyProtection="1">
      <alignment vertical="center"/>
    </xf>
    <xf numFmtId="38" fontId="3" fillId="5" borderId="0" xfId="2" applyNumberFormat="1" applyFont="1" applyFill="1" applyProtection="1">
      <alignment vertical="center"/>
    </xf>
    <xf numFmtId="179" fontId="3" fillId="0" borderId="20" xfId="0" applyNumberFormat="1" applyFont="1" applyBorder="1" applyProtection="1">
      <alignment vertical="center"/>
    </xf>
    <xf numFmtId="179" fontId="3" fillId="0" borderId="7" xfId="0" applyNumberFormat="1" applyFont="1" applyBorder="1" applyProtection="1">
      <alignment vertical="center"/>
    </xf>
    <xf numFmtId="179" fontId="3" fillId="0" borderId="18" xfId="0" applyNumberFormat="1" applyFont="1" applyBorder="1" applyProtection="1">
      <alignment vertical="center"/>
    </xf>
    <xf numFmtId="179" fontId="3" fillId="0" borderId="21" xfId="0" applyNumberFormat="1" applyFont="1" applyBorder="1" applyProtection="1">
      <alignment vertical="center"/>
    </xf>
    <xf numFmtId="176" fontId="3" fillId="0" borderId="0" xfId="2" applyNumberFormat="1" applyFont="1" applyProtection="1">
      <alignment vertical="center"/>
    </xf>
    <xf numFmtId="177" fontId="3" fillId="0" borderId="11" xfId="2" applyNumberFormat="1" applyFont="1" applyBorder="1" applyProtection="1">
      <alignment vertical="center"/>
    </xf>
    <xf numFmtId="181" fontId="3" fillId="0" borderId="0" xfId="2" applyNumberFormat="1" applyFont="1" applyProtection="1">
      <alignment vertical="center"/>
    </xf>
    <xf numFmtId="177" fontId="3" fillId="0" borderId="0" xfId="2" applyNumberFormat="1" applyFont="1" applyProtection="1">
      <alignment vertical="center"/>
    </xf>
    <xf numFmtId="0" fontId="3" fillId="0" borderId="0" xfId="2" applyFont="1" applyAlignment="1" applyProtection="1">
      <alignment horizontal="left" vertical="center"/>
    </xf>
    <xf numFmtId="176" fontId="3" fillId="0" borderId="0" xfId="0" applyNumberFormat="1" applyFont="1" applyProtection="1">
      <alignment vertical="center"/>
    </xf>
    <xf numFmtId="177" fontId="3" fillId="0" borderId="0" xfId="0" applyNumberFormat="1" applyFont="1" applyProtection="1">
      <alignment vertical="center"/>
    </xf>
    <xf numFmtId="181" fontId="3" fillId="0" borderId="0" xfId="0" applyNumberFormat="1" applyFont="1" applyProtection="1">
      <alignment vertical="center"/>
    </xf>
    <xf numFmtId="49" fontId="3" fillId="0" borderId="0" xfId="2" applyNumberFormat="1" applyFont="1" applyAlignment="1" applyProtection="1">
      <alignment vertical="top"/>
    </xf>
    <xf numFmtId="176" fontId="3" fillId="0" borderId="8" xfId="0" applyNumberFormat="1" applyFont="1" applyBorder="1" applyProtection="1">
      <alignment vertical="center"/>
    </xf>
    <xf numFmtId="177" fontId="3" fillId="0" borderId="8" xfId="0" applyNumberFormat="1" applyFont="1" applyBorder="1" applyProtection="1">
      <alignment vertical="center"/>
    </xf>
    <xf numFmtId="181" fontId="13" fillId="0" borderId="8" xfId="0" applyNumberFormat="1" applyFont="1" applyBorder="1" applyAlignment="1" applyProtection="1">
      <alignment vertical="top"/>
    </xf>
    <xf numFmtId="177" fontId="13" fillId="0" borderId="8" xfId="0" applyNumberFormat="1" applyFont="1" applyBorder="1" applyAlignment="1" applyProtection="1">
      <alignment vertical="top"/>
    </xf>
    <xf numFmtId="176" fontId="13" fillId="0" borderId="0" xfId="0" applyNumberFormat="1" applyFont="1" applyAlignment="1" applyProtection="1">
      <alignment vertical="top"/>
    </xf>
    <xf numFmtId="177" fontId="13" fillId="0" borderId="0" xfId="0" applyNumberFormat="1" applyFont="1" applyAlignment="1" applyProtection="1">
      <alignment vertical="top"/>
    </xf>
    <xf numFmtId="181" fontId="13" fillId="0" borderId="0" xfId="0" applyNumberFormat="1" applyFont="1" applyAlignment="1" applyProtection="1">
      <alignment vertical="top"/>
    </xf>
    <xf numFmtId="176" fontId="3" fillId="0" borderId="11" xfId="0" applyNumberFormat="1" applyFont="1" applyBorder="1" applyProtection="1">
      <alignment vertical="center"/>
    </xf>
    <xf numFmtId="177" fontId="3" fillId="0" borderId="11" xfId="0" applyNumberFormat="1" applyFont="1" applyBorder="1" applyProtection="1">
      <alignment vertical="center"/>
    </xf>
    <xf numFmtId="181" fontId="3" fillId="0" borderId="11" xfId="0" applyNumberFormat="1" applyFont="1" applyBorder="1" applyProtection="1">
      <alignment vertical="center"/>
    </xf>
    <xf numFmtId="49" fontId="15" fillId="0" borderId="0" xfId="0" applyNumberFormat="1" applyFont="1" applyProtection="1">
      <alignment vertical="center"/>
    </xf>
    <xf numFmtId="176" fontId="15" fillId="0" borderId="0" xfId="0" applyNumberFormat="1" applyFont="1" applyProtection="1">
      <alignment vertical="center"/>
    </xf>
    <xf numFmtId="177" fontId="15" fillId="0" borderId="0" xfId="0" applyNumberFormat="1" applyFont="1" applyProtection="1">
      <alignment vertical="center"/>
    </xf>
    <xf numFmtId="181" fontId="15" fillId="0" borderId="0" xfId="0" applyNumberFormat="1" applyFont="1" applyProtection="1">
      <alignment vertical="center"/>
    </xf>
    <xf numFmtId="176" fontId="19" fillId="0" borderId="0" xfId="0" applyNumberFormat="1" applyFont="1" applyAlignment="1" applyProtection="1">
      <alignment vertical="top"/>
    </xf>
    <xf numFmtId="177" fontId="19" fillId="0" borderId="0" xfId="0" applyNumberFormat="1" applyFont="1" applyAlignment="1" applyProtection="1">
      <alignment vertical="top"/>
    </xf>
    <xf numFmtId="181" fontId="19" fillId="0" borderId="0" xfId="0" applyNumberFormat="1" applyFont="1" applyAlignment="1" applyProtection="1">
      <alignment vertical="top"/>
    </xf>
    <xf numFmtId="180" fontId="3" fillId="0" borderId="0" xfId="0" applyNumberFormat="1" applyFont="1" applyProtection="1">
      <alignment vertical="center"/>
    </xf>
    <xf numFmtId="0" fontId="3" fillId="0" borderId="0" xfId="0" applyFont="1" applyAlignment="1" applyProtection="1">
      <alignment vertical="top"/>
    </xf>
    <xf numFmtId="0" fontId="3" fillId="0" borderId="0" xfId="0" applyFont="1" applyAlignment="1" applyProtection="1">
      <alignment horizontal="center" vertical="center"/>
    </xf>
    <xf numFmtId="0" fontId="3" fillId="0" borderId="15" xfId="2" applyFont="1" applyBorder="1" applyProtection="1">
      <alignment vertical="center"/>
    </xf>
    <xf numFmtId="176" fontId="13" fillId="0" borderId="8" xfId="0" applyNumberFormat="1" applyFont="1" applyBorder="1" applyAlignment="1" applyProtection="1">
      <alignment vertical="top"/>
    </xf>
    <xf numFmtId="49" fontId="3" fillId="0" borderId="0" xfId="0" applyNumberFormat="1" applyFont="1" applyAlignment="1" applyProtection="1">
      <alignment vertical="top"/>
    </xf>
    <xf numFmtId="49" fontId="3" fillId="0" borderId="0" xfId="0" applyNumberFormat="1" applyFont="1" applyAlignment="1" applyProtection="1">
      <alignment horizontal="right" vertical="top"/>
    </xf>
    <xf numFmtId="49" fontId="3" fillId="0" borderId="8" xfId="0" applyNumberFormat="1" applyFont="1" applyBorder="1" applyAlignment="1" applyProtection="1">
      <alignment vertical="top"/>
    </xf>
    <xf numFmtId="0" fontId="3" fillId="0" borderId="8" xfId="0" applyFont="1" applyBorder="1" applyAlignment="1" applyProtection="1">
      <alignment vertical="top"/>
    </xf>
    <xf numFmtId="0" fontId="3" fillId="0" borderId="0" xfId="0" applyFont="1" applyAlignment="1" applyProtection="1">
      <alignment horizontal="left" vertical="center"/>
    </xf>
    <xf numFmtId="0" fontId="7" fillId="0" borderId="0" xfId="0" applyFont="1" applyProtection="1">
      <alignment vertical="center"/>
    </xf>
    <xf numFmtId="178" fontId="3" fillId="0" borderId="0" xfId="1" applyNumberFormat="1" applyFont="1" applyAlignment="1" applyProtection="1">
      <alignment vertical="top" wrapText="1"/>
    </xf>
    <xf numFmtId="178" fontId="6" fillId="0" borderId="0" xfId="1" applyNumberFormat="1" applyFont="1" applyAlignment="1" applyProtection="1">
      <alignment horizontal="right" vertical="top"/>
    </xf>
    <xf numFmtId="0" fontId="18" fillId="0" borderId="0" xfId="0" applyFont="1" applyProtection="1">
      <alignment vertical="center"/>
    </xf>
    <xf numFmtId="0" fontId="3" fillId="0" borderId="0" xfId="0" applyFont="1" applyAlignment="1" applyProtection="1">
      <alignment vertical="center" wrapText="1"/>
    </xf>
    <xf numFmtId="0" fontId="17" fillId="3" borderId="23"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xf>
    <xf numFmtId="0" fontId="17" fillId="3" borderId="45" xfId="0" applyFont="1" applyFill="1" applyBorder="1" applyAlignment="1" applyProtection="1">
      <alignment horizontal="left" vertical="center"/>
    </xf>
    <xf numFmtId="0" fontId="17" fillId="3" borderId="46" xfId="0" applyFont="1" applyFill="1" applyBorder="1" applyAlignment="1" applyProtection="1">
      <alignment horizontal="left" vertical="center" wrapText="1"/>
    </xf>
    <xf numFmtId="0" fontId="17" fillId="3" borderId="43" xfId="0" applyFont="1" applyFill="1" applyBorder="1" applyAlignment="1" applyProtection="1">
      <alignment horizontal="left" vertical="center"/>
    </xf>
    <xf numFmtId="0" fontId="17" fillId="3" borderId="16" xfId="0" applyFont="1" applyFill="1" applyBorder="1" applyAlignment="1" applyProtection="1">
      <alignment horizontal="left" vertical="center"/>
    </xf>
    <xf numFmtId="0" fontId="17" fillId="3" borderId="17" xfId="0" applyFont="1" applyFill="1" applyBorder="1" applyAlignment="1" applyProtection="1">
      <alignment horizontal="left" vertical="center"/>
    </xf>
    <xf numFmtId="0" fontId="17" fillId="3" borderId="17" xfId="0" applyFont="1" applyFill="1" applyBorder="1" applyAlignment="1" applyProtection="1">
      <alignment horizontal="left" vertical="center" wrapText="1"/>
    </xf>
    <xf numFmtId="0" fontId="3" fillId="0" borderId="1" xfId="0" applyFont="1" applyBorder="1" applyProtection="1">
      <alignment vertical="center"/>
    </xf>
    <xf numFmtId="0" fontId="3" fillId="4" borderId="47" xfId="0" applyFont="1" applyFill="1" applyBorder="1" applyProtection="1">
      <alignment vertical="center"/>
    </xf>
    <xf numFmtId="14" fontId="3" fillId="4" borderId="28" xfId="0" applyNumberFormat="1" applyFont="1" applyFill="1" applyBorder="1" applyAlignment="1" applyProtection="1">
      <alignment horizontal="left" vertical="center"/>
    </xf>
    <xf numFmtId="49" fontId="3" fillId="4" borderId="29" xfId="0" applyNumberFormat="1" applyFont="1" applyFill="1" applyBorder="1" applyAlignment="1" applyProtection="1">
      <alignment horizontal="left" vertical="center"/>
    </xf>
    <xf numFmtId="14" fontId="3" fillId="4" borderId="47" xfId="0" applyNumberFormat="1" applyFont="1" applyFill="1" applyBorder="1" applyAlignment="1" applyProtection="1">
      <alignment horizontal="left" vertical="center"/>
    </xf>
    <xf numFmtId="184" fontId="3" fillId="4" borderId="48" xfId="0" applyNumberFormat="1" applyFont="1" applyFill="1" applyBorder="1" applyAlignment="1" applyProtection="1">
      <alignment horizontal="center" vertical="center"/>
    </xf>
    <xf numFmtId="184" fontId="3" fillId="4" borderId="49" xfId="0" applyNumberFormat="1" applyFont="1" applyFill="1" applyBorder="1" applyAlignment="1" applyProtection="1">
      <alignment horizontal="center" vertical="center"/>
    </xf>
    <xf numFmtId="184" fontId="3" fillId="4" borderId="50" xfId="0" applyNumberFormat="1" applyFont="1" applyFill="1" applyBorder="1" applyAlignment="1" applyProtection="1">
      <alignment horizontal="center" vertical="center"/>
    </xf>
    <xf numFmtId="0" fontId="3" fillId="4" borderId="32" xfId="0" applyFont="1" applyFill="1" applyBorder="1" applyAlignment="1" applyProtection="1">
      <alignment horizontal="left" vertical="center"/>
    </xf>
    <xf numFmtId="14" fontId="3" fillId="4" borderId="30" xfId="0" applyNumberFormat="1" applyFont="1" applyFill="1" applyBorder="1" applyAlignment="1" applyProtection="1">
      <alignment horizontal="left" vertical="center"/>
    </xf>
    <xf numFmtId="0" fontId="3" fillId="4" borderId="51" xfId="0" applyFont="1" applyFill="1" applyBorder="1" applyAlignment="1" applyProtection="1">
      <alignment horizontal="left" vertical="center"/>
    </xf>
    <xf numFmtId="0" fontId="3" fillId="4" borderId="48" xfId="0" applyFont="1" applyFill="1" applyBorder="1" applyAlignment="1" applyProtection="1">
      <alignment horizontal="left" vertical="center"/>
    </xf>
    <xf numFmtId="14" fontId="3" fillId="4" borderId="49" xfId="0" applyNumberFormat="1" applyFont="1" applyFill="1" applyBorder="1" applyAlignment="1" applyProtection="1">
      <alignment horizontal="left" vertical="center"/>
    </xf>
    <xf numFmtId="0" fontId="3" fillId="4" borderId="30" xfId="0" applyFont="1" applyFill="1" applyBorder="1" applyAlignment="1" applyProtection="1">
      <alignment horizontal="left" vertical="center"/>
    </xf>
    <xf numFmtId="0" fontId="3" fillId="4" borderId="50" xfId="0" applyFont="1" applyFill="1" applyBorder="1" applyAlignment="1" applyProtection="1">
      <alignment horizontal="left" vertical="center"/>
    </xf>
    <xf numFmtId="0" fontId="3" fillId="4" borderId="28" xfId="0" applyFont="1" applyFill="1" applyBorder="1" applyAlignment="1" applyProtection="1">
      <alignment horizontal="left" vertical="center"/>
    </xf>
    <xf numFmtId="0" fontId="3" fillId="0" borderId="52" xfId="0" applyFont="1" applyBorder="1" applyProtection="1">
      <alignment vertical="center"/>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horizontal="left" vertical="center"/>
    </xf>
    <xf numFmtId="0" fontId="3" fillId="0" borderId="0" xfId="0" applyNumberFormat="1" applyFont="1" applyAlignment="1" applyProtection="1">
      <alignment horizontal="left" vertical="center"/>
    </xf>
    <xf numFmtId="0" fontId="6" fillId="0" borderId="0" xfId="1" applyNumberFormat="1" applyFont="1" applyAlignment="1" applyProtection="1">
      <alignment horizontal="right" vertical="top" wrapText="1"/>
    </xf>
    <xf numFmtId="0" fontId="3" fillId="0" borderId="8" xfId="2" applyFont="1" applyBorder="1" applyProtection="1">
      <alignment vertical="center"/>
    </xf>
    <xf numFmtId="49" fontId="17"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center" shrinkToFit="1"/>
      <protection locked="0"/>
    </xf>
    <xf numFmtId="0" fontId="14" fillId="0" borderId="10" xfId="0" applyFont="1" applyBorder="1" applyAlignment="1" applyProtection="1">
      <alignment horizontal="left" vertical="center" indent="1"/>
    </xf>
    <xf numFmtId="0" fontId="14" fillId="0" borderId="11" xfId="0" applyFont="1" applyBorder="1" applyAlignment="1" applyProtection="1">
      <alignment horizontal="left" vertical="center" indent="1"/>
    </xf>
    <xf numFmtId="0" fontId="14" fillId="0" borderId="13" xfId="0" applyFont="1" applyBorder="1" applyAlignment="1" applyProtection="1">
      <alignment horizontal="left" vertical="center" indent="1"/>
    </xf>
    <xf numFmtId="0" fontId="19" fillId="0" borderId="0" xfId="0" applyFont="1" applyAlignment="1" applyProtection="1">
      <alignment vertical="top" wrapText="1"/>
    </xf>
    <xf numFmtId="0" fontId="19" fillId="0" borderId="0" xfId="0" applyFont="1" applyAlignment="1" applyProtection="1">
      <alignment vertical="top"/>
    </xf>
    <xf numFmtId="49" fontId="19" fillId="0" borderId="0" xfId="0" applyNumberFormat="1" applyFont="1" applyAlignment="1" applyProtection="1">
      <alignment vertical="top"/>
    </xf>
    <xf numFmtId="0" fontId="17" fillId="2" borderId="0" xfId="0" applyFont="1" applyFill="1" applyAlignment="1" applyProtection="1">
      <alignment horizontal="left" vertical="center"/>
      <protection locked="0"/>
    </xf>
    <xf numFmtId="180" fontId="17" fillId="2" borderId="0" xfId="0" applyNumberFormat="1" applyFont="1" applyFill="1" applyAlignment="1" applyProtection="1">
      <alignment horizontal="left" vertical="center"/>
      <protection locked="0"/>
    </xf>
    <xf numFmtId="0" fontId="6" fillId="0" borderId="0" xfId="2" applyNumberFormat="1" applyFont="1" applyAlignment="1" applyProtection="1">
      <alignment horizontal="right" vertical="top"/>
    </xf>
    <xf numFmtId="178" fontId="6" fillId="0" borderId="0" xfId="2" applyNumberFormat="1" applyFont="1" applyAlignment="1" applyProtection="1">
      <alignment horizontal="right" vertical="top"/>
    </xf>
    <xf numFmtId="0" fontId="3" fillId="0" borderId="2" xfId="2" applyFont="1" applyBorder="1" applyAlignment="1" applyProtection="1">
      <alignment horizontal="left" vertical="center"/>
    </xf>
    <xf numFmtId="183" fontId="17" fillId="2" borderId="0" xfId="0" applyNumberFormat="1" applyFont="1" applyFill="1" applyAlignment="1" applyProtection="1">
      <alignment horizontal="left" vertical="center"/>
      <protection locked="0"/>
    </xf>
    <xf numFmtId="177" fontId="3" fillId="0" borderId="3" xfId="0" applyNumberFormat="1" applyFont="1" applyBorder="1" applyAlignment="1" applyProtection="1">
      <alignment horizontal="left" vertical="center"/>
    </xf>
    <xf numFmtId="181" fontId="3" fillId="0" borderId="4" xfId="0" applyNumberFormat="1" applyFont="1" applyBorder="1" applyAlignment="1" applyProtection="1">
      <alignment horizontal="left" vertical="center"/>
    </xf>
    <xf numFmtId="38" fontId="3" fillId="0" borderId="22" xfId="0" applyNumberFormat="1" applyFont="1" applyBorder="1" applyAlignment="1" applyProtection="1">
      <alignment horizontal="left" vertical="center"/>
    </xf>
    <xf numFmtId="0" fontId="3" fillId="0" borderId="24"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horizontal="center" vertical="center"/>
    </xf>
    <xf numFmtId="38" fontId="17" fillId="2" borderId="54" xfId="1" applyNumberFormat="1" applyFont="1" applyFill="1" applyBorder="1" applyAlignment="1" applyProtection="1">
      <alignment horizontal="center" vertical="center"/>
      <protection locked="0"/>
    </xf>
    <xf numFmtId="38" fontId="17" fillId="2" borderId="36" xfId="1" applyNumberFormat="1" applyFont="1" applyFill="1" applyBorder="1" applyAlignment="1" applyProtection="1">
      <alignment horizontal="center" vertical="center"/>
      <protection locked="0"/>
    </xf>
    <xf numFmtId="38" fontId="17" fillId="2" borderId="1" xfId="1" applyNumberFormat="1" applyFont="1" applyFill="1" applyBorder="1" applyAlignment="1" applyProtection="1">
      <alignment horizontal="center" vertical="center"/>
      <protection locked="0"/>
    </xf>
    <xf numFmtId="38" fontId="17" fillId="2" borderId="3" xfId="1" applyNumberFormat="1" applyFont="1" applyFill="1" applyBorder="1" applyAlignment="1" applyProtection="1">
      <alignment horizontal="center" vertical="center"/>
      <protection locked="0"/>
    </xf>
    <xf numFmtId="38" fontId="17" fillId="2" borderId="4" xfId="1" applyNumberFormat="1" applyFont="1" applyFill="1" applyBorder="1" applyAlignment="1" applyProtection="1">
      <alignment horizontal="center" vertical="center"/>
      <protection locked="0"/>
    </xf>
    <xf numFmtId="38" fontId="17" fillId="2" borderId="5" xfId="1" applyNumberFormat="1" applyFont="1" applyFill="1" applyBorder="1" applyAlignment="1" applyProtection="1">
      <alignment horizontal="center" vertical="center"/>
      <protection locked="0"/>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3" xfId="0" applyFont="1" applyBorder="1" applyAlignment="1" applyProtection="1">
      <alignment horizontal="center" vertical="center"/>
    </xf>
    <xf numFmtId="0" fontId="3" fillId="0" borderId="25" xfId="2" applyFont="1" applyBorder="1" applyAlignment="1" applyProtection="1">
      <alignment horizontal="left" vertical="center"/>
    </xf>
    <xf numFmtId="0" fontId="3" fillId="0" borderId="8" xfId="2" applyFont="1" applyBorder="1" applyAlignment="1" applyProtection="1">
      <alignment horizontal="left" vertical="center"/>
    </xf>
    <xf numFmtId="177" fontId="3" fillId="0" borderId="2" xfId="0" applyNumberFormat="1" applyFont="1" applyBorder="1" applyAlignment="1" applyProtection="1">
      <alignment horizontal="left" vertical="center"/>
    </xf>
    <xf numFmtId="181" fontId="3" fillId="0" borderId="2" xfId="0" applyNumberFormat="1" applyFont="1" applyBorder="1" applyAlignment="1" applyProtection="1">
      <alignment horizontal="left" vertical="center"/>
    </xf>
    <xf numFmtId="38" fontId="3" fillId="0" borderId="2" xfId="0" applyNumberFormat="1" applyFont="1" applyBorder="1" applyAlignment="1" applyProtection="1">
      <alignment horizontal="left" vertical="center"/>
    </xf>
    <xf numFmtId="177" fontId="3" fillId="0" borderId="6" xfId="0" applyNumberFormat="1" applyFont="1" applyBorder="1" applyAlignment="1" applyProtection="1">
      <alignment horizontal="left" vertical="center"/>
    </xf>
    <xf numFmtId="181" fontId="3" fillId="0" borderId="6" xfId="0" applyNumberFormat="1" applyFont="1" applyBorder="1" applyAlignment="1" applyProtection="1">
      <alignment horizontal="left" vertical="center"/>
    </xf>
    <xf numFmtId="38" fontId="3" fillId="0" borderId="6" xfId="0" applyNumberFormat="1" applyFont="1" applyBorder="1" applyAlignment="1" applyProtection="1">
      <alignment horizontal="left" vertical="center"/>
    </xf>
    <xf numFmtId="49" fontId="3" fillId="2" borderId="0" xfId="0" applyNumberFormat="1" applyFont="1" applyFill="1" applyAlignment="1" applyProtection="1">
      <alignment horizontal="left" vertical="center"/>
    </xf>
    <xf numFmtId="0" fontId="3" fillId="2" borderId="0" xfId="0" applyFont="1" applyFill="1" applyAlignment="1" applyProtection="1">
      <alignment horizontal="left" vertical="center"/>
    </xf>
    <xf numFmtId="0" fontId="17" fillId="0" borderId="29" xfId="2" applyFont="1" applyBorder="1" applyAlignment="1" applyProtection="1">
      <alignment horizontal="left" vertical="center"/>
    </xf>
    <xf numFmtId="0" fontId="17" fillId="0" borderId="31" xfId="2" applyFont="1" applyBorder="1" applyAlignment="1" applyProtection="1">
      <alignment horizontal="left" vertical="center"/>
    </xf>
    <xf numFmtId="49" fontId="17" fillId="0" borderId="23" xfId="0" applyNumberFormat="1"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6" xfId="0" applyFont="1" applyBorder="1" applyAlignment="1" applyProtection="1">
      <alignment horizontal="center" vertical="center"/>
    </xf>
    <xf numFmtId="14" fontId="3" fillId="2" borderId="0" xfId="0" applyNumberFormat="1" applyFont="1" applyFill="1" applyAlignment="1" applyProtection="1">
      <alignment horizontal="left" vertical="center"/>
    </xf>
    <xf numFmtId="176" fontId="3" fillId="2" borderId="0" xfId="0" applyNumberFormat="1" applyFont="1" applyFill="1" applyAlignment="1" applyProtection="1">
      <alignment horizontal="left" vertical="center"/>
    </xf>
    <xf numFmtId="49" fontId="17" fillId="2" borderId="7" xfId="0" applyNumberFormat="1" applyFont="1" applyFill="1" applyBorder="1" applyAlignment="1" applyProtection="1">
      <alignment horizontal="center" vertical="center"/>
      <protection locked="0"/>
    </xf>
    <xf numFmtId="49" fontId="17" fillId="2" borderId="4" xfId="0" applyNumberFormat="1" applyFont="1" applyFill="1" applyBorder="1" applyAlignment="1" applyProtection="1">
      <alignment horizontal="center" vertical="center"/>
      <protection locked="0"/>
    </xf>
    <xf numFmtId="49" fontId="17" fillId="2" borderId="5" xfId="0" applyNumberFormat="1" applyFont="1" applyFill="1" applyBorder="1" applyAlignment="1" applyProtection="1">
      <alignment horizontal="center" vertical="center"/>
      <protection locked="0"/>
    </xf>
    <xf numFmtId="0" fontId="17" fillId="0" borderId="7" xfId="2" applyFont="1" applyBorder="1" applyAlignment="1" applyProtection="1">
      <alignment horizontal="left" vertical="center"/>
    </xf>
    <xf numFmtId="0" fontId="17" fillId="0" borderId="4" xfId="2" applyFont="1" applyBorder="1" applyAlignment="1" applyProtection="1">
      <alignment horizontal="left" vertical="center"/>
    </xf>
    <xf numFmtId="0" fontId="17" fillId="0" borderId="37" xfId="2" applyFont="1" applyBorder="1" applyAlignment="1" applyProtection="1">
      <alignment horizontal="left" vertical="center"/>
    </xf>
    <xf numFmtId="0" fontId="17" fillId="0" borderId="38" xfId="2" applyFont="1" applyBorder="1" applyAlignment="1" applyProtection="1">
      <alignment horizontal="left" vertical="center"/>
    </xf>
    <xf numFmtId="0" fontId="17" fillId="0" borderId="23" xfId="2" applyFont="1" applyBorder="1" applyAlignment="1" applyProtection="1">
      <alignment horizontal="left" vertical="center"/>
    </xf>
    <xf numFmtId="0" fontId="17" fillId="0" borderId="17" xfId="2" applyFont="1" applyBorder="1" applyAlignment="1" applyProtection="1">
      <alignment horizontal="left" vertical="center"/>
    </xf>
    <xf numFmtId="49" fontId="17" fillId="2" borderId="40" xfId="0" applyNumberFormat="1" applyFont="1" applyFill="1" applyBorder="1" applyAlignment="1" applyProtection="1">
      <alignment horizontal="center" vertical="center"/>
      <protection locked="0"/>
    </xf>
    <xf numFmtId="49" fontId="17" fillId="2" borderId="36" xfId="0" applyNumberFormat="1" applyFont="1" applyFill="1" applyBorder="1" applyAlignment="1" applyProtection="1">
      <alignment horizontal="center" vertical="center"/>
      <protection locked="0"/>
    </xf>
    <xf numFmtId="49" fontId="17" fillId="2" borderId="1" xfId="0" applyNumberFormat="1" applyFont="1" applyFill="1" applyBorder="1" applyAlignment="1" applyProtection="1">
      <alignment horizontal="center" vertical="center"/>
      <protection locked="0"/>
    </xf>
    <xf numFmtId="49" fontId="17" fillId="2" borderId="37" xfId="0" applyNumberFormat="1" applyFont="1" applyFill="1" applyBorder="1" applyAlignment="1" applyProtection="1">
      <alignment horizontal="center" vertical="center"/>
      <protection locked="0"/>
    </xf>
    <xf numFmtId="49" fontId="17" fillId="2" borderId="38"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0" fontId="3" fillId="0" borderId="30" xfId="0" applyFont="1" applyBorder="1" applyAlignment="1" applyProtection="1">
      <alignment horizontal="left" vertical="center"/>
    </xf>
    <xf numFmtId="0" fontId="3" fillId="0" borderId="31" xfId="0" applyFont="1" applyBorder="1" applyAlignment="1" applyProtection="1">
      <alignment horizontal="left" vertical="center"/>
    </xf>
    <xf numFmtId="38" fontId="3" fillId="0" borderId="32" xfId="0" applyNumberFormat="1" applyFont="1" applyBorder="1" applyAlignment="1" applyProtection="1">
      <alignment horizontal="left" vertical="center"/>
    </xf>
    <xf numFmtId="177" fontId="3" fillId="0" borderId="4" xfId="0" applyNumberFormat="1" applyFont="1" applyBorder="1" applyAlignment="1" applyProtection="1">
      <alignment horizontal="left" vertical="center"/>
    </xf>
    <xf numFmtId="0" fontId="3" fillId="0" borderId="23" xfId="0"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4" xfId="2" applyFont="1" applyBorder="1" applyAlignment="1" applyProtection="1">
      <alignment horizontal="left" vertical="center"/>
    </xf>
    <xf numFmtId="0" fontId="3" fillId="0" borderId="11" xfId="2" applyFont="1" applyBorder="1" applyAlignment="1" applyProtection="1">
      <alignment horizontal="left" vertical="center"/>
    </xf>
    <xf numFmtId="49" fontId="17" fillId="0" borderId="10" xfId="0" applyNumberFormat="1"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13" xfId="0" applyFont="1" applyBorder="1" applyAlignment="1" applyProtection="1">
      <alignment horizontal="center" vertical="center"/>
    </xf>
    <xf numFmtId="38" fontId="17" fillId="2" borderId="55" xfId="1" applyNumberFormat="1" applyFont="1" applyFill="1" applyBorder="1" applyAlignment="1" applyProtection="1">
      <alignment horizontal="center" vertical="center"/>
      <protection locked="0"/>
    </xf>
    <xf numFmtId="38" fontId="17" fillId="2" borderId="38" xfId="1" applyNumberFormat="1" applyFont="1" applyFill="1" applyBorder="1" applyAlignment="1" applyProtection="1">
      <alignment horizontal="center" vertical="center"/>
      <protection locked="0"/>
    </xf>
    <xf numFmtId="38" fontId="17" fillId="2" borderId="27" xfId="1" applyNumberFormat="1" applyFont="1" applyFill="1" applyBorder="1" applyAlignment="1" applyProtection="1">
      <alignment horizontal="center" vertical="center"/>
      <protection locked="0"/>
    </xf>
    <xf numFmtId="0" fontId="18" fillId="0" borderId="0" xfId="0" applyFont="1" applyAlignment="1" applyProtection="1">
      <alignment vertical="center" wrapText="1"/>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3" xfId="0" applyFont="1" applyBorder="1" applyAlignment="1" applyProtection="1">
      <alignment horizontal="left" vertical="center"/>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44" xfId="0" applyFont="1" applyBorder="1" applyAlignment="1" applyProtection="1">
      <alignment horizontal="center" vertical="center" textRotation="255"/>
    </xf>
    <xf numFmtId="0" fontId="3" fillId="0" borderId="34" xfId="0" applyFont="1" applyBorder="1" applyAlignment="1" applyProtection="1">
      <alignment horizontal="left" vertical="center"/>
    </xf>
    <xf numFmtId="0" fontId="3" fillId="0" borderId="35" xfId="0" applyFont="1" applyBorder="1" applyAlignment="1" applyProtection="1">
      <alignment horizontal="left" vertical="center"/>
    </xf>
    <xf numFmtId="0" fontId="3" fillId="0" borderId="16" xfId="0" applyFont="1" applyBorder="1" applyAlignment="1" applyProtection="1">
      <alignment horizontal="center" vertical="center"/>
    </xf>
    <xf numFmtId="0" fontId="17" fillId="3" borderId="33" xfId="0" applyFont="1" applyFill="1" applyBorder="1" applyAlignment="1" applyProtection="1">
      <alignment horizontal="center" vertical="center"/>
    </xf>
  </cellXfs>
  <cellStyles count="8">
    <cellStyle name="桁区切り 2" xfId="4"/>
    <cellStyle name="桁区切り 3" xfId="7"/>
    <cellStyle name="標準" xfId="0" builtinId="0"/>
    <cellStyle name="標準 3 3" xfId="3"/>
    <cellStyle name="標準 5" xfId="2"/>
    <cellStyle name="標準 5 2" xfId="1"/>
    <cellStyle name="標準 5 2 2" xfId="6"/>
    <cellStyle name="標準 9" xfId="5"/>
  </cellStyles>
  <dxfs count="6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1FF"/>
      <color rgb="FFFFCCFF"/>
      <color rgb="FFFFD9FF"/>
      <color rgb="FFFF0000"/>
      <color rgb="FFA6A6A6"/>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fitToPage="1"/>
  </sheetPr>
  <dimension ref="A1:AB257"/>
  <sheetViews>
    <sheetView showGridLines="0" tabSelected="1" topLeftCell="B1" zoomScaleNormal="100" workbookViewId="0">
      <selection activeCell="B1" sqref="B1"/>
    </sheetView>
  </sheetViews>
  <sheetFormatPr defaultColWidth="9" defaultRowHeight="15" customHeight="1" x14ac:dyDescent="0.15"/>
  <cols>
    <col min="1" max="1" width="5.25" style="18" hidden="1" customWidth="1"/>
    <col min="2" max="2" width="1.625" style="18" customWidth="1"/>
    <col min="3" max="3" width="2.75" style="18" customWidth="1"/>
    <col min="4" max="4" width="5.625" style="18" customWidth="1"/>
    <col min="5" max="5" width="3.375" style="18" customWidth="1"/>
    <col min="6" max="6" width="10.375" style="18" customWidth="1"/>
    <col min="7" max="7" width="5.125" style="18" customWidth="1"/>
    <col min="8" max="8" width="4.5" style="18" customWidth="1"/>
    <col min="9" max="9" width="1.75" style="18" customWidth="1"/>
    <col min="10" max="10" width="9.625" style="18" customWidth="1"/>
    <col min="11" max="11" width="5.375" style="18" customWidth="1"/>
    <col min="12" max="12" width="4.125" style="18" customWidth="1"/>
    <col min="13" max="13" width="6.625" style="18" customWidth="1"/>
    <col min="14" max="14" width="7.5" style="18" customWidth="1"/>
    <col min="15" max="17" width="6.625" style="18" customWidth="1"/>
    <col min="18" max="18" width="4.125" style="18" customWidth="1"/>
    <col min="19" max="19" width="9.375" style="18" customWidth="1"/>
    <col min="20" max="20" width="19.875" style="18" customWidth="1"/>
    <col min="21" max="21" width="20.25" style="18" customWidth="1"/>
    <col min="22" max="22" width="2.75" style="18" customWidth="1"/>
    <col min="23" max="23" width="3.625" style="18" customWidth="1"/>
    <col min="24" max="24" width="8.375" style="18" hidden="1" customWidth="1"/>
    <col min="25" max="27" width="3.625" style="18" hidden="1" customWidth="1"/>
    <col min="28" max="16384" width="9" style="18"/>
  </cols>
  <sheetData>
    <row r="1" spans="1:28" ht="30" customHeight="1" x14ac:dyDescent="0.15">
      <c r="A1" s="153" t="s">
        <v>230</v>
      </c>
      <c r="B1" s="15"/>
      <c r="C1" s="16" t="s">
        <v>227</v>
      </c>
      <c r="D1" s="16"/>
      <c r="E1" s="16"/>
      <c r="F1" s="16"/>
      <c r="G1" s="16"/>
      <c r="H1" s="16"/>
      <c r="I1" s="16"/>
      <c r="J1" s="16"/>
      <c r="K1" s="16"/>
      <c r="L1" s="16"/>
      <c r="M1" s="16"/>
      <c r="N1" s="16"/>
      <c r="O1" s="16"/>
      <c r="P1" s="16"/>
      <c r="Q1" s="16"/>
      <c r="R1" s="16"/>
      <c r="S1" s="16"/>
      <c r="T1" s="16"/>
      <c r="U1" s="169" t="s">
        <v>245</v>
      </c>
      <c r="V1" s="170"/>
      <c r="W1" s="17"/>
      <c r="X1" s="17"/>
      <c r="Y1" s="17"/>
      <c r="Z1" s="17"/>
      <c r="AA1" s="17"/>
      <c r="AB1" s="17"/>
    </row>
    <row r="2" spans="1:28" ht="15.75" hidden="1" customHeight="1" x14ac:dyDescent="0.15">
      <c r="A2" s="153" t="s">
        <v>228</v>
      </c>
      <c r="B2" s="15"/>
      <c r="C2" s="19"/>
      <c r="D2" s="19"/>
      <c r="W2" s="17"/>
      <c r="X2" s="17"/>
      <c r="Y2" s="17"/>
      <c r="Z2" s="17"/>
      <c r="AA2" s="17"/>
      <c r="AB2" s="17"/>
    </row>
    <row r="3" spans="1:28" ht="30" customHeight="1" x14ac:dyDescent="0.15">
      <c r="A3" s="154" t="s">
        <v>246</v>
      </c>
      <c r="B3" s="20"/>
      <c r="C3" s="158" t="s">
        <v>243</v>
      </c>
      <c r="D3" s="158"/>
      <c r="E3" s="158"/>
      <c r="F3" s="158"/>
      <c r="G3" s="158"/>
      <c r="H3" s="158"/>
      <c r="I3" s="158"/>
      <c r="J3" s="158"/>
      <c r="K3" s="158"/>
      <c r="L3" s="158"/>
      <c r="M3" s="158"/>
      <c r="N3" s="158"/>
      <c r="O3" s="158"/>
      <c r="P3" s="158"/>
      <c r="Q3" s="158"/>
      <c r="R3" s="158"/>
      <c r="S3" s="158"/>
      <c r="T3" s="158"/>
      <c r="U3" s="158"/>
      <c r="V3" s="158"/>
      <c r="W3" s="17"/>
      <c r="X3" s="17"/>
      <c r="Y3" s="17"/>
      <c r="Z3" s="17"/>
      <c r="AA3" s="17"/>
      <c r="AB3" s="17"/>
    </row>
    <row r="4" spans="1:28" ht="7.5" customHeight="1" x14ac:dyDescent="0.15">
      <c r="A4" s="20"/>
      <c r="B4" s="20"/>
      <c r="C4" s="21"/>
      <c r="D4" s="22"/>
      <c r="E4" s="22"/>
      <c r="F4" s="22"/>
      <c r="G4" s="22"/>
      <c r="H4" s="22"/>
      <c r="I4" s="22"/>
      <c r="J4" s="22"/>
      <c r="K4" s="22"/>
      <c r="L4" s="22"/>
      <c r="M4" s="22"/>
      <c r="N4" s="22"/>
      <c r="O4" s="22"/>
      <c r="P4" s="22"/>
      <c r="Q4" s="22"/>
      <c r="R4" s="22"/>
      <c r="S4" s="22"/>
      <c r="T4" s="22"/>
      <c r="U4" s="22"/>
      <c r="V4" s="23"/>
    </row>
    <row r="5" spans="1:28" ht="15" customHeight="1" x14ac:dyDescent="0.15">
      <c r="A5" s="20"/>
      <c r="B5" s="24"/>
      <c r="C5" s="25" t="s">
        <v>237</v>
      </c>
      <c r="D5" s="26"/>
      <c r="E5" s="26"/>
      <c r="F5" s="26"/>
      <c r="G5" s="26"/>
      <c r="H5" s="26"/>
      <c r="I5" s="26"/>
      <c r="J5" s="26"/>
      <c r="K5" s="26"/>
      <c r="L5" s="26"/>
      <c r="M5" s="26"/>
      <c r="N5" s="26"/>
      <c r="O5" s="26"/>
      <c r="P5" s="26"/>
      <c r="Q5" s="26"/>
      <c r="R5" s="26"/>
      <c r="S5" s="26"/>
      <c r="T5" s="26"/>
      <c r="U5" s="26"/>
      <c r="V5" s="27"/>
    </row>
    <row r="6" spans="1:28" ht="15" customHeight="1" x14ac:dyDescent="0.15">
      <c r="A6" s="20"/>
      <c r="B6" s="24"/>
      <c r="C6" s="25" t="s">
        <v>21</v>
      </c>
      <c r="D6" s="26"/>
      <c r="E6" s="26"/>
      <c r="F6" s="26"/>
      <c r="G6" s="26"/>
      <c r="H6" s="26"/>
      <c r="I6" s="26"/>
      <c r="J6" s="26"/>
      <c r="K6" s="26"/>
      <c r="L6" s="26"/>
      <c r="M6" s="26"/>
      <c r="N6" s="26"/>
      <c r="O6" s="26"/>
      <c r="P6" s="26"/>
      <c r="Q6" s="26"/>
      <c r="R6" s="26"/>
      <c r="S6" s="26"/>
      <c r="T6" s="26"/>
      <c r="U6" s="26"/>
      <c r="V6" s="27"/>
    </row>
    <row r="7" spans="1:28" ht="15" customHeight="1" x14ac:dyDescent="0.15">
      <c r="A7" s="20"/>
      <c r="B7" s="20"/>
      <c r="C7" s="25" t="s">
        <v>22</v>
      </c>
      <c r="D7" s="26"/>
      <c r="E7" s="26"/>
      <c r="F7" s="26"/>
      <c r="G7" s="26"/>
      <c r="H7" s="26"/>
      <c r="I7" s="26"/>
      <c r="J7" s="26"/>
      <c r="K7" s="26"/>
      <c r="L7" s="26"/>
      <c r="M7" s="26"/>
      <c r="N7" s="26"/>
      <c r="O7" s="26"/>
      <c r="P7" s="26"/>
      <c r="Q7" s="26"/>
      <c r="R7" s="26"/>
      <c r="S7" s="26"/>
      <c r="T7" s="26"/>
      <c r="U7" s="26"/>
      <c r="V7" s="27"/>
    </row>
    <row r="8" spans="1:28" ht="15" hidden="1" customHeight="1" x14ac:dyDescent="0.15">
      <c r="A8" s="20"/>
      <c r="B8" s="20"/>
      <c r="C8" s="25"/>
      <c r="D8" s="26"/>
      <c r="E8" s="26"/>
      <c r="F8" s="26"/>
      <c r="G8" s="26"/>
      <c r="H8" s="26"/>
      <c r="I8" s="26"/>
      <c r="J8" s="26"/>
      <c r="K8" s="26"/>
      <c r="L8" s="26"/>
      <c r="M8" s="26"/>
      <c r="N8" s="26"/>
      <c r="O8" s="26"/>
      <c r="P8" s="26"/>
      <c r="Q8" s="26"/>
      <c r="R8" s="26"/>
      <c r="S8" s="26"/>
      <c r="T8" s="26"/>
      <c r="U8" s="26"/>
      <c r="V8" s="27"/>
    </row>
    <row r="9" spans="1:28" ht="7.5" customHeight="1" x14ac:dyDescent="0.15">
      <c r="A9" s="20"/>
      <c r="B9" s="20"/>
      <c r="C9" s="28"/>
      <c r="D9" s="29"/>
      <c r="E9" s="29"/>
      <c r="F9" s="29"/>
      <c r="G9" s="29"/>
      <c r="H9" s="29"/>
      <c r="I9" s="29"/>
      <c r="J9" s="29"/>
      <c r="K9" s="29"/>
      <c r="L9" s="29"/>
      <c r="M9" s="29"/>
      <c r="N9" s="29"/>
      <c r="O9" s="29"/>
      <c r="P9" s="29"/>
      <c r="Q9" s="29"/>
      <c r="R9" s="29"/>
      <c r="S9" s="29"/>
      <c r="T9" s="29"/>
      <c r="U9" s="29"/>
      <c r="V9" s="30"/>
    </row>
    <row r="10" spans="1:28" ht="15" customHeight="1" x14ac:dyDescent="0.15">
      <c r="A10" s="20"/>
      <c r="B10" s="20"/>
    </row>
    <row r="11" spans="1:28" ht="15" hidden="1" customHeight="1" x14ac:dyDescent="0.15">
      <c r="A11" s="20"/>
      <c r="B11" s="20"/>
    </row>
    <row r="12" spans="1:28" ht="15" hidden="1" customHeight="1" x14ac:dyDescent="0.15">
      <c r="A12" s="20"/>
      <c r="B12" s="20"/>
    </row>
    <row r="13" spans="1:28" ht="19.899999999999999" customHeight="1" x14ac:dyDescent="0.15">
      <c r="A13" s="20"/>
      <c r="B13" s="20"/>
      <c r="C13" s="185" t="s">
        <v>84</v>
      </c>
      <c r="D13" s="186"/>
      <c r="E13" s="186"/>
      <c r="F13" s="186"/>
      <c r="G13" s="186"/>
      <c r="H13" s="187"/>
      <c r="I13" s="31"/>
    </row>
    <row r="14" spans="1:28" ht="15" customHeight="1" x14ac:dyDescent="0.15">
      <c r="A14" s="20"/>
      <c r="B14" s="20"/>
      <c r="C14" s="32"/>
      <c r="D14" s="33"/>
      <c r="E14" s="33"/>
      <c r="F14" s="33"/>
      <c r="G14" s="33"/>
      <c r="H14" s="33"/>
      <c r="I14" s="33"/>
      <c r="J14" s="34"/>
      <c r="K14" s="34"/>
      <c r="L14" s="34"/>
      <c r="M14" s="34"/>
      <c r="N14" s="34"/>
      <c r="O14" s="34"/>
      <c r="P14" s="34"/>
      <c r="Q14" s="34"/>
      <c r="R14" s="34"/>
      <c r="S14" s="34"/>
      <c r="T14" s="34"/>
      <c r="U14" s="34"/>
      <c r="V14" s="35"/>
    </row>
    <row r="15" spans="1:28" ht="19.899999999999999" hidden="1" customHeight="1" x14ac:dyDescent="0.15">
      <c r="A15" s="20"/>
      <c r="B15" s="20"/>
      <c r="C15" s="32"/>
      <c r="D15" s="33"/>
      <c r="E15" s="33"/>
      <c r="F15" s="33"/>
      <c r="G15" s="33"/>
      <c r="H15" s="33"/>
      <c r="I15" s="33"/>
      <c r="J15" s="33"/>
      <c r="K15" s="33"/>
      <c r="L15" s="33"/>
      <c r="M15" s="33"/>
      <c r="N15" s="33"/>
      <c r="O15" s="33"/>
      <c r="P15" s="33"/>
      <c r="Q15" s="33"/>
      <c r="R15" s="33"/>
      <c r="S15" s="33"/>
      <c r="T15" s="33"/>
      <c r="U15" s="33"/>
      <c r="V15" s="36"/>
    </row>
    <row r="16" spans="1:28" ht="19.899999999999999" hidden="1" customHeight="1" x14ac:dyDescent="0.15">
      <c r="A16" s="20"/>
      <c r="B16" s="20"/>
      <c r="C16" s="32"/>
      <c r="D16" s="33"/>
      <c r="E16" s="33"/>
      <c r="F16" s="33"/>
      <c r="G16" s="33"/>
      <c r="H16" s="33"/>
      <c r="I16" s="33"/>
      <c r="J16" s="33"/>
      <c r="K16" s="33"/>
      <c r="L16" s="33"/>
      <c r="M16" s="33"/>
      <c r="N16" s="33"/>
      <c r="O16" s="33"/>
      <c r="P16" s="33"/>
      <c r="Q16" s="33"/>
      <c r="R16" s="33"/>
      <c r="S16" s="33"/>
      <c r="T16" s="33"/>
      <c r="U16" s="33"/>
      <c r="V16" s="36"/>
    </row>
    <row r="17" spans="1:24" ht="19.899999999999999" hidden="1" customHeight="1" x14ac:dyDescent="0.15">
      <c r="A17" s="20"/>
      <c r="B17" s="20"/>
      <c r="C17" s="32"/>
      <c r="D17" s="33"/>
      <c r="E17" s="33"/>
      <c r="F17" s="33"/>
      <c r="G17" s="33"/>
      <c r="H17" s="33"/>
      <c r="I17" s="33"/>
      <c r="J17" s="33"/>
      <c r="K17" s="33"/>
      <c r="L17" s="33"/>
      <c r="M17" s="33"/>
      <c r="N17" s="33"/>
      <c r="O17" s="33"/>
      <c r="P17" s="33"/>
      <c r="Q17" s="33"/>
      <c r="R17" s="33"/>
      <c r="S17" s="33"/>
      <c r="T17" s="33"/>
      <c r="U17" s="33"/>
      <c r="V17" s="36"/>
    </row>
    <row r="18" spans="1:24" ht="19.899999999999999" hidden="1" customHeight="1" x14ac:dyDescent="0.15">
      <c r="A18" s="20"/>
      <c r="B18" s="20"/>
      <c r="C18" s="32"/>
      <c r="D18" s="33"/>
      <c r="E18" s="33"/>
      <c r="F18" s="33"/>
      <c r="G18" s="33"/>
      <c r="H18" s="33"/>
      <c r="I18" s="33"/>
      <c r="J18" s="33"/>
      <c r="K18" s="33"/>
      <c r="L18" s="33"/>
      <c r="M18" s="33"/>
      <c r="N18" s="33"/>
      <c r="O18" s="33"/>
      <c r="P18" s="33"/>
      <c r="Q18" s="33"/>
      <c r="R18" s="33"/>
      <c r="S18" s="33"/>
      <c r="T18" s="33"/>
      <c r="U18" s="33"/>
      <c r="V18" s="36"/>
    </row>
    <row r="19" spans="1:24" ht="19.899999999999999" hidden="1" customHeight="1" x14ac:dyDescent="0.15">
      <c r="A19" s="20"/>
      <c r="B19" s="20"/>
      <c r="C19" s="32"/>
      <c r="D19" s="33"/>
      <c r="E19" s="33"/>
      <c r="F19" s="33"/>
      <c r="G19" s="33"/>
      <c r="H19" s="33"/>
      <c r="I19" s="33"/>
      <c r="J19" s="33"/>
      <c r="K19" s="33"/>
      <c r="L19" s="33"/>
      <c r="M19" s="33"/>
      <c r="N19" s="33"/>
      <c r="O19" s="33"/>
      <c r="P19" s="33"/>
      <c r="Q19" s="33"/>
      <c r="R19" s="33"/>
      <c r="S19" s="33"/>
      <c r="T19" s="33"/>
      <c r="U19" s="33"/>
      <c r="V19" s="36"/>
    </row>
    <row r="20" spans="1:24" ht="19.899999999999999" customHeight="1" x14ac:dyDescent="0.15">
      <c r="A20" s="20">
        <f>IF(TRIM($I20)="", 1001, 0)</f>
        <v>1001</v>
      </c>
      <c r="B20" s="20"/>
      <c r="C20" s="37"/>
      <c r="D20" s="38">
        <v>1</v>
      </c>
      <c r="E20" s="18" t="s">
        <v>0</v>
      </c>
      <c r="I20" s="172"/>
      <c r="J20" s="168"/>
      <c r="K20" s="168"/>
      <c r="L20" s="168"/>
      <c r="M20" s="168"/>
      <c r="N20" s="33"/>
      <c r="O20" s="33"/>
      <c r="P20" s="33"/>
      <c r="Q20" s="33"/>
      <c r="R20" s="33"/>
      <c r="S20" s="33"/>
      <c r="T20" s="33"/>
      <c r="U20" s="33"/>
      <c r="V20" s="36"/>
      <c r="X20" s="39" t="b">
        <f>OR(COUNTIF(I22,"岡山県赤磐市*"),COUNTIF(I71,"岡山県赤磐市*"))</f>
        <v>0</v>
      </c>
    </row>
    <row r="21" spans="1:24" ht="19.899999999999999" customHeight="1" x14ac:dyDescent="0.15">
      <c r="A21" s="20"/>
      <c r="B21" s="20"/>
      <c r="C21" s="37"/>
      <c r="D21" s="38"/>
      <c r="E21" s="33"/>
      <c r="F21" s="33"/>
      <c r="G21" s="33"/>
      <c r="H21" s="33"/>
      <c r="I21" s="40"/>
      <c r="J21" s="41" t="s">
        <v>229</v>
      </c>
      <c r="K21" s="42"/>
      <c r="L21" s="42"/>
      <c r="M21" s="42"/>
      <c r="N21" s="42"/>
      <c r="O21" s="42"/>
      <c r="P21" s="42"/>
      <c r="Q21" s="42"/>
      <c r="R21" s="42"/>
      <c r="S21" s="42"/>
      <c r="T21" s="42"/>
      <c r="U21" s="42"/>
      <c r="V21" s="36"/>
    </row>
    <row r="22" spans="1:24" ht="19.899999999999999" customHeight="1" x14ac:dyDescent="0.15">
      <c r="A22" s="20">
        <f>IF(AND(TRIM($I22)&lt;&gt;"", OR(ISERROR(FIND("@"&amp;LEFT($I22,3)&amp;"@", 都道府県3))=FALSE, ISERROR(FIND("@"&amp;LEFT($I22,4)&amp;"@",都道府県4))=FALSE))=FALSE, 1001, 0)</f>
        <v>1001</v>
      </c>
      <c r="B22" s="20"/>
      <c r="C22" s="37"/>
      <c r="D22" s="38">
        <v>2</v>
      </c>
      <c r="E22" s="18" t="s">
        <v>1</v>
      </c>
      <c r="I22" s="160"/>
      <c r="J22" s="160"/>
      <c r="K22" s="160"/>
      <c r="L22" s="160"/>
      <c r="M22" s="160"/>
      <c r="N22" s="160"/>
      <c r="O22" s="160"/>
      <c r="P22" s="160"/>
      <c r="Q22" s="160"/>
      <c r="R22" s="160"/>
      <c r="S22" s="160"/>
      <c r="T22" s="160"/>
      <c r="U22" s="160"/>
      <c r="V22" s="36"/>
    </row>
    <row r="23" spans="1:24" ht="19.899999999999999" customHeight="1" x14ac:dyDescent="0.15">
      <c r="A23" s="20"/>
      <c r="B23" s="20"/>
      <c r="C23" s="37"/>
      <c r="D23" s="38"/>
      <c r="E23" s="33"/>
      <c r="F23" s="33"/>
      <c r="G23" s="33"/>
      <c r="H23" s="33"/>
      <c r="I23" s="40"/>
      <c r="J23" s="41" t="s">
        <v>19</v>
      </c>
      <c r="K23" s="42"/>
      <c r="L23" s="42"/>
      <c r="M23" s="42"/>
      <c r="N23" s="42"/>
      <c r="O23" s="42"/>
      <c r="P23" s="42"/>
      <c r="Q23" s="42"/>
      <c r="R23" s="42"/>
      <c r="S23" s="42"/>
      <c r="T23" s="42"/>
      <c r="U23" s="42"/>
      <c r="V23" s="36"/>
    </row>
    <row r="24" spans="1:24" ht="19.899999999999999" customHeight="1" x14ac:dyDescent="0.15">
      <c r="A24" s="20">
        <f>IF(TRIM($I24)="", 1001, 0)</f>
        <v>1001</v>
      </c>
      <c r="B24" s="20"/>
      <c r="C24" s="37"/>
      <c r="D24" s="38">
        <v>3</v>
      </c>
      <c r="E24" s="18" t="s">
        <v>2</v>
      </c>
      <c r="I24" s="159"/>
      <c r="J24" s="159"/>
      <c r="K24" s="159"/>
      <c r="L24" s="159"/>
      <c r="M24" s="159"/>
      <c r="N24" s="159"/>
      <c r="O24" s="159"/>
      <c r="P24" s="159"/>
      <c r="Q24" s="159"/>
      <c r="R24" s="159"/>
      <c r="S24" s="159"/>
      <c r="T24" s="159"/>
      <c r="U24" s="159"/>
      <c r="V24" s="36"/>
    </row>
    <row r="25" spans="1:24" ht="19.899999999999999" customHeight="1" x14ac:dyDescent="0.15">
      <c r="A25" s="20"/>
      <c r="B25" s="20"/>
      <c r="C25" s="32"/>
      <c r="D25" s="33"/>
      <c r="E25" s="33"/>
      <c r="F25" s="33"/>
      <c r="G25" s="33"/>
      <c r="H25" s="33"/>
      <c r="I25" s="40"/>
      <c r="J25" s="41" t="s">
        <v>226</v>
      </c>
      <c r="K25" s="42"/>
      <c r="L25" s="42"/>
      <c r="M25" s="42"/>
      <c r="N25" s="42"/>
      <c r="O25" s="42"/>
      <c r="P25" s="42"/>
      <c r="Q25" s="42"/>
      <c r="R25" s="42"/>
      <c r="S25" s="42"/>
      <c r="T25" s="42"/>
      <c r="U25" s="42"/>
      <c r="V25" s="36"/>
    </row>
    <row r="26" spans="1:24" ht="19.899999999999999" customHeight="1" x14ac:dyDescent="0.15">
      <c r="A26" s="20">
        <f>IF(TRIM($I26)="", 1001, 0)</f>
        <v>1001</v>
      </c>
      <c r="B26" s="20"/>
      <c r="C26" s="37"/>
      <c r="D26" s="38">
        <v>4</v>
      </c>
      <c r="E26" s="18" t="s">
        <v>3</v>
      </c>
      <c r="I26" s="159"/>
      <c r="J26" s="159"/>
      <c r="K26" s="159"/>
      <c r="L26" s="159"/>
      <c r="M26" s="159"/>
      <c r="N26" s="159"/>
      <c r="O26" s="159"/>
      <c r="P26" s="159"/>
      <c r="Q26" s="159"/>
      <c r="R26" s="159"/>
      <c r="S26" s="159"/>
      <c r="T26" s="159"/>
      <c r="U26" s="159"/>
      <c r="V26" s="36"/>
    </row>
    <row r="27" spans="1:24" ht="19.899999999999999" customHeight="1" x14ac:dyDescent="0.15">
      <c r="A27" s="20"/>
      <c r="B27" s="20"/>
      <c r="C27" s="32"/>
      <c r="D27" s="33"/>
      <c r="E27" s="33"/>
      <c r="F27" s="33"/>
      <c r="G27" s="33"/>
      <c r="H27" s="33"/>
      <c r="I27" s="40"/>
      <c r="J27" s="41" t="s">
        <v>218</v>
      </c>
      <c r="K27" s="42"/>
      <c r="L27" s="42"/>
      <c r="M27" s="42"/>
      <c r="N27" s="42"/>
      <c r="O27" s="42"/>
      <c r="P27" s="42"/>
      <c r="Q27" s="42"/>
      <c r="R27" s="42"/>
      <c r="S27" s="42"/>
      <c r="T27" s="42"/>
      <c r="U27" s="42"/>
      <c r="V27" s="43"/>
    </row>
    <row r="28" spans="1:24" ht="19.899999999999999" customHeight="1" x14ac:dyDescent="0.15">
      <c r="A28" s="20">
        <f>IF(TRIM($I28)="", 1001, 0)</f>
        <v>1001</v>
      </c>
      <c r="B28" s="20"/>
      <c r="C28" s="37"/>
      <c r="D28" s="38">
        <v>5</v>
      </c>
      <c r="E28" s="18" t="s">
        <v>15</v>
      </c>
      <c r="I28" s="159"/>
      <c r="J28" s="159"/>
      <c r="K28" s="159"/>
      <c r="L28" s="159"/>
      <c r="M28" s="159"/>
      <c r="N28" s="159"/>
      <c r="O28" s="159"/>
      <c r="P28" s="159"/>
      <c r="Q28" s="159"/>
      <c r="R28" s="159"/>
      <c r="S28" s="159"/>
      <c r="T28" s="159"/>
      <c r="U28" s="159"/>
      <c r="V28" s="36"/>
    </row>
    <row r="29" spans="1:24" ht="19.899999999999999" customHeight="1" x14ac:dyDescent="0.15">
      <c r="A29" s="20"/>
      <c r="B29" s="20"/>
      <c r="C29" s="32"/>
      <c r="D29" s="33"/>
      <c r="E29" s="33"/>
      <c r="F29" s="33"/>
      <c r="G29" s="33"/>
      <c r="H29" s="33"/>
      <c r="I29" s="44"/>
      <c r="J29" s="41" t="s">
        <v>13</v>
      </c>
      <c r="K29" s="42"/>
      <c r="L29" s="42"/>
      <c r="M29" s="42"/>
      <c r="N29" s="42"/>
      <c r="O29" s="42"/>
      <c r="P29" s="42"/>
      <c r="Q29" s="42"/>
      <c r="R29" s="42"/>
      <c r="S29" s="42"/>
      <c r="T29" s="42"/>
      <c r="U29" s="42"/>
      <c r="V29" s="43"/>
    </row>
    <row r="30" spans="1:24" ht="19.899999999999999" customHeight="1" x14ac:dyDescent="0.15">
      <c r="A30" s="20">
        <f>IF(TRIM($I30)="", 1001, 0)</f>
        <v>1001</v>
      </c>
      <c r="B30" s="20"/>
      <c r="C30" s="37"/>
      <c r="D30" s="38">
        <v>6</v>
      </c>
      <c r="E30" s="18" t="s">
        <v>4</v>
      </c>
      <c r="I30" s="159"/>
      <c r="J30" s="159"/>
      <c r="K30" s="159"/>
      <c r="L30" s="159"/>
      <c r="M30" s="159"/>
      <c r="N30" s="159"/>
      <c r="O30" s="159"/>
      <c r="P30" s="159"/>
      <c r="Q30" s="159"/>
      <c r="R30" s="159"/>
      <c r="S30" s="159"/>
      <c r="T30" s="159"/>
      <c r="U30" s="159"/>
      <c r="V30" s="36"/>
    </row>
    <row r="31" spans="1:24" ht="19.899999999999999" customHeight="1" x14ac:dyDescent="0.15">
      <c r="A31" s="20"/>
      <c r="B31" s="20"/>
      <c r="C31" s="32"/>
      <c r="D31" s="33"/>
      <c r="E31" s="33"/>
      <c r="F31" s="33"/>
      <c r="G31" s="33"/>
      <c r="H31" s="33"/>
      <c r="I31" s="44"/>
      <c r="J31" s="41" t="s">
        <v>10</v>
      </c>
      <c r="K31" s="42"/>
      <c r="L31" s="42"/>
      <c r="M31" s="42"/>
      <c r="N31" s="42"/>
      <c r="O31" s="42"/>
      <c r="P31" s="42"/>
      <c r="Q31" s="42"/>
      <c r="R31" s="42"/>
      <c r="S31" s="42"/>
      <c r="T31" s="42"/>
      <c r="U31" s="42"/>
      <c r="V31" s="43"/>
    </row>
    <row r="32" spans="1:24" ht="19.899999999999999" customHeight="1" x14ac:dyDescent="0.15">
      <c r="A32" s="20">
        <f>IF(TRIM($I32)="", 1001, 0)</f>
        <v>1001</v>
      </c>
      <c r="B32" s="20"/>
      <c r="C32" s="37"/>
      <c r="D32" s="38">
        <v>7</v>
      </c>
      <c r="E32" s="18" t="s">
        <v>5</v>
      </c>
      <c r="I32" s="159"/>
      <c r="J32" s="159"/>
      <c r="K32" s="159"/>
      <c r="L32" s="159"/>
      <c r="M32" s="159"/>
      <c r="N32" s="159"/>
      <c r="O32" s="159"/>
      <c r="P32" s="159"/>
      <c r="Q32" s="159"/>
      <c r="R32" s="159"/>
      <c r="S32" s="159"/>
      <c r="T32" s="159"/>
      <c r="U32" s="159"/>
      <c r="V32" s="36"/>
    </row>
    <row r="33" spans="1:22" ht="19.899999999999999" customHeight="1" x14ac:dyDescent="0.15">
      <c r="A33" s="20"/>
      <c r="B33" s="20"/>
      <c r="C33" s="32"/>
      <c r="D33" s="33"/>
      <c r="E33" s="33"/>
      <c r="F33" s="33"/>
      <c r="G33" s="33"/>
      <c r="H33" s="33"/>
      <c r="I33" s="44"/>
      <c r="J33" s="41" t="s">
        <v>11</v>
      </c>
      <c r="K33" s="42"/>
      <c r="L33" s="42"/>
      <c r="M33" s="42"/>
      <c r="N33" s="42"/>
      <c r="O33" s="42"/>
      <c r="P33" s="42"/>
      <c r="Q33" s="42"/>
      <c r="R33" s="42"/>
      <c r="S33" s="42"/>
      <c r="T33" s="42"/>
      <c r="U33" s="42"/>
      <c r="V33" s="36"/>
    </row>
    <row r="34" spans="1:22" ht="19.899999999999999" customHeight="1" x14ac:dyDescent="0.15">
      <c r="A34" s="20">
        <f>IF(NOT(AND(TRIM($I34)&lt;&gt;"",ISNUMBER(VALUE(SUBSTITUTE($I34,"-",""))))), 1001, 0)</f>
        <v>1001</v>
      </c>
      <c r="B34" s="20"/>
      <c r="C34" s="37"/>
      <c r="D34" s="38">
        <v>8</v>
      </c>
      <c r="E34" s="18" t="s">
        <v>6</v>
      </c>
      <c r="I34" s="159"/>
      <c r="J34" s="159"/>
      <c r="K34" s="159"/>
      <c r="L34" s="159"/>
      <c r="M34" s="159"/>
      <c r="N34" s="33"/>
      <c r="O34" s="33"/>
      <c r="P34" s="33"/>
      <c r="Q34" s="33"/>
      <c r="R34" s="33"/>
      <c r="S34" s="33"/>
      <c r="T34" s="33"/>
      <c r="U34" s="33"/>
      <c r="V34" s="36"/>
    </row>
    <row r="35" spans="1:22" ht="19.899999999999999" customHeight="1" x14ac:dyDescent="0.15">
      <c r="A35" s="20"/>
      <c r="B35" s="20"/>
      <c r="C35" s="32"/>
      <c r="D35" s="33"/>
      <c r="E35" s="33"/>
      <c r="F35" s="33"/>
      <c r="G35" s="33"/>
      <c r="H35" s="33"/>
      <c r="I35" s="45"/>
      <c r="J35" s="41" t="s">
        <v>219</v>
      </c>
      <c r="K35" s="42"/>
      <c r="L35" s="42"/>
      <c r="M35" s="42"/>
      <c r="N35" s="42"/>
      <c r="O35" s="42"/>
      <c r="P35" s="42"/>
      <c r="Q35" s="42"/>
      <c r="R35" s="42"/>
      <c r="S35" s="42"/>
      <c r="T35" s="42"/>
      <c r="U35" s="42"/>
      <c r="V35" s="36"/>
    </row>
    <row r="36" spans="1:22" ht="19.899999999999999" customHeight="1" x14ac:dyDescent="0.15">
      <c r="A36" s="20">
        <f>IF(AND(TRIM($I36)&lt;&gt;"",NOT(ISNUMBER(VALUE(SUBSTITUTE($I36,"-",""))))), 1001, 0)</f>
        <v>0</v>
      </c>
      <c r="B36" s="20"/>
      <c r="C36" s="37"/>
      <c r="D36" s="38">
        <v>9</v>
      </c>
      <c r="E36" s="18" t="s">
        <v>7</v>
      </c>
      <c r="I36" s="159"/>
      <c r="J36" s="168"/>
      <c r="K36" s="168"/>
      <c r="L36" s="168"/>
      <c r="M36" s="168"/>
      <c r="N36" s="33"/>
      <c r="O36" s="33"/>
      <c r="P36" s="46" t="s">
        <v>232</v>
      </c>
      <c r="Q36" s="159"/>
      <c r="R36" s="167"/>
      <c r="S36" s="33"/>
      <c r="T36" s="33"/>
      <c r="U36" s="33"/>
      <c r="V36" s="36"/>
    </row>
    <row r="37" spans="1:22" s="51" customFormat="1" ht="30" customHeight="1" x14ac:dyDescent="0.15">
      <c r="A37" s="47"/>
      <c r="B37" s="47"/>
      <c r="C37" s="48"/>
      <c r="D37" s="49"/>
      <c r="E37" s="49"/>
      <c r="F37" s="49"/>
      <c r="G37" s="49"/>
      <c r="H37" s="49"/>
      <c r="I37" s="45"/>
      <c r="J37" s="164" t="s">
        <v>233</v>
      </c>
      <c r="K37" s="164"/>
      <c r="L37" s="164"/>
      <c r="M37" s="164"/>
      <c r="N37" s="164"/>
      <c r="O37" s="164"/>
      <c r="P37" s="164"/>
      <c r="Q37" s="164"/>
      <c r="R37" s="164"/>
      <c r="S37" s="164"/>
      <c r="T37" s="164"/>
      <c r="U37" s="41"/>
      <c r="V37" s="50"/>
    </row>
    <row r="38" spans="1:22" ht="19.899999999999999" customHeight="1" x14ac:dyDescent="0.15">
      <c r="A38" s="20"/>
      <c r="B38" s="20"/>
      <c r="C38" s="37"/>
      <c r="D38" s="38">
        <v>10</v>
      </c>
      <c r="E38" s="18" t="s">
        <v>9</v>
      </c>
      <c r="I38" s="159"/>
      <c r="J38" s="159"/>
      <c r="K38" s="159"/>
      <c r="L38" s="159"/>
      <c r="M38" s="159"/>
      <c r="N38" s="159"/>
      <c r="O38" s="159"/>
      <c r="P38" s="159"/>
      <c r="Q38" s="159"/>
      <c r="R38" s="159"/>
      <c r="S38" s="159"/>
      <c r="T38" s="159"/>
      <c r="U38" s="159"/>
      <c r="V38" s="36"/>
    </row>
    <row r="39" spans="1:22" ht="19.899999999999999" customHeight="1" x14ac:dyDescent="0.15">
      <c r="A39" s="20"/>
      <c r="B39" s="20"/>
      <c r="C39" s="32"/>
      <c r="D39" s="33"/>
      <c r="E39" s="33"/>
      <c r="F39" s="33"/>
      <c r="G39" s="33"/>
      <c r="H39" s="33"/>
      <c r="I39" s="44"/>
      <c r="J39" s="41" t="s">
        <v>14</v>
      </c>
      <c r="K39" s="42"/>
      <c r="L39" s="42"/>
      <c r="M39" s="42"/>
      <c r="N39" s="42"/>
      <c r="O39" s="42"/>
      <c r="P39" s="42"/>
      <c r="Q39" s="42"/>
      <c r="R39" s="42"/>
      <c r="S39" s="42"/>
      <c r="T39" s="42"/>
      <c r="U39" s="42"/>
      <c r="V39" s="36"/>
    </row>
    <row r="40" spans="1:22" ht="19.899999999999999" customHeight="1" x14ac:dyDescent="0.15">
      <c r="A40" s="20">
        <f>IF(AND($I40&lt;&gt;"一致する", $I40&lt;&gt;"一致しない"), 1001, 0)</f>
        <v>0</v>
      </c>
      <c r="B40" s="20"/>
      <c r="C40" s="37"/>
      <c r="D40" s="38">
        <v>11</v>
      </c>
      <c r="E40" s="18" t="s">
        <v>200</v>
      </c>
      <c r="I40" s="159" t="s">
        <v>199</v>
      </c>
      <c r="J40" s="168"/>
      <c r="K40" s="168"/>
      <c r="L40" s="168"/>
      <c r="M40" s="168"/>
      <c r="N40" s="52"/>
      <c r="O40" s="52"/>
      <c r="P40" s="52"/>
      <c r="Q40" s="52"/>
      <c r="R40" s="52"/>
      <c r="S40" s="52"/>
      <c r="T40" s="52"/>
      <c r="U40" s="52"/>
      <c r="V40" s="36"/>
    </row>
    <row r="41" spans="1:22" ht="19.899999999999999" customHeight="1" x14ac:dyDescent="0.15">
      <c r="A41" s="20"/>
      <c r="B41" s="20"/>
      <c r="C41" s="32"/>
      <c r="D41" s="33"/>
      <c r="E41" s="33"/>
      <c r="F41" s="33"/>
      <c r="G41" s="33"/>
      <c r="H41" s="33"/>
      <c r="I41" s="44"/>
      <c r="J41" s="41" t="s">
        <v>241</v>
      </c>
      <c r="K41" s="42"/>
      <c r="L41" s="42"/>
      <c r="M41" s="42"/>
      <c r="N41" s="42"/>
      <c r="O41" s="42"/>
      <c r="P41" s="42"/>
      <c r="Q41" s="42"/>
      <c r="R41" s="42"/>
      <c r="S41" s="42"/>
      <c r="T41" s="42"/>
      <c r="U41" s="42"/>
      <c r="V41" s="36"/>
    </row>
    <row r="42" spans="1:22" ht="19.899999999999999" customHeight="1" x14ac:dyDescent="0.15">
      <c r="A42" s="20"/>
      <c r="B42" s="20"/>
      <c r="C42" s="53"/>
      <c r="D42" s="54"/>
      <c r="E42" s="54"/>
      <c r="F42" s="54"/>
      <c r="G42" s="54"/>
      <c r="H42" s="54"/>
      <c r="I42" s="55"/>
      <c r="J42" s="55"/>
      <c r="K42" s="55"/>
      <c r="L42" s="55"/>
      <c r="M42" s="55"/>
      <c r="N42" s="55"/>
      <c r="O42" s="55"/>
      <c r="P42" s="55"/>
      <c r="Q42" s="55"/>
      <c r="R42" s="55"/>
      <c r="S42" s="55"/>
      <c r="T42" s="55"/>
      <c r="U42" s="55"/>
      <c r="V42" s="56"/>
    </row>
    <row r="43" spans="1:22" ht="15" customHeight="1" x14ac:dyDescent="0.15">
      <c r="A43" s="20"/>
      <c r="B43" s="20"/>
      <c r="C43" s="33"/>
      <c r="D43" s="33"/>
      <c r="E43" s="33"/>
      <c r="F43" s="33"/>
      <c r="G43" s="33"/>
      <c r="H43" s="33"/>
      <c r="I43" s="57"/>
      <c r="J43" s="58"/>
      <c r="K43" s="58"/>
      <c r="L43" s="58"/>
      <c r="M43" s="58"/>
      <c r="N43" s="58"/>
      <c r="O43" s="58"/>
      <c r="P43" s="58"/>
      <c r="Q43" s="58"/>
      <c r="R43" s="58"/>
      <c r="S43" s="58"/>
      <c r="T43" s="58"/>
      <c r="U43" s="58"/>
      <c r="V43" s="33"/>
    </row>
    <row r="44" spans="1:22" ht="15" hidden="1" customHeight="1" x14ac:dyDescent="0.15">
      <c r="A44" s="20"/>
      <c r="B44" s="20"/>
      <c r="C44" s="33"/>
      <c r="D44" s="33"/>
      <c r="E44" s="33"/>
      <c r="F44" s="33"/>
      <c r="G44" s="33"/>
      <c r="H44" s="33"/>
      <c r="I44" s="57"/>
      <c r="J44" s="33"/>
      <c r="K44" s="33"/>
      <c r="L44" s="33"/>
      <c r="M44" s="33"/>
      <c r="N44" s="33"/>
      <c r="O44" s="33"/>
      <c r="P44" s="33"/>
      <c r="Q44" s="33"/>
      <c r="R44" s="33"/>
      <c r="S44" s="33"/>
      <c r="T44" s="33"/>
      <c r="U44" s="33"/>
      <c r="V44" s="33"/>
    </row>
    <row r="45" spans="1:22" ht="15" hidden="1" customHeight="1" x14ac:dyDescent="0.15">
      <c r="A45" s="20"/>
      <c r="B45" s="20"/>
      <c r="C45" s="33"/>
      <c r="D45" s="33"/>
      <c r="E45" s="33"/>
      <c r="F45" s="33"/>
      <c r="G45" s="33"/>
      <c r="H45" s="33"/>
      <c r="I45" s="57"/>
      <c r="J45" s="58"/>
      <c r="K45" s="58"/>
      <c r="L45" s="58"/>
      <c r="M45" s="58"/>
      <c r="N45" s="58"/>
      <c r="O45" s="58"/>
      <c r="P45" s="58"/>
      <c r="Q45" s="58"/>
      <c r="R45" s="58"/>
      <c r="S45" s="58"/>
      <c r="T45" s="58"/>
      <c r="U45" s="58"/>
      <c r="V45" s="33"/>
    </row>
    <row r="46" spans="1:22" ht="15" hidden="1" customHeight="1" x14ac:dyDescent="0.15">
      <c r="A46" s="20"/>
      <c r="B46" s="20"/>
      <c r="C46" s="33"/>
      <c r="D46" s="33"/>
      <c r="E46" s="33"/>
      <c r="F46" s="33"/>
      <c r="G46" s="33"/>
      <c r="H46" s="33"/>
      <c r="I46" s="57"/>
      <c r="J46" s="33"/>
      <c r="K46" s="33"/>
      <c r="L46" s="33"/>
      <c r="M46" s="33"/>
      <c r="N46" s="33"/>
      <c r="O46" s="33"/>
      <c r="P46" s="33"/>
      <c r="Q46" s="33"/>
      <c r="R46" s="33"/>
      <c r="S46" s="33"/>
      <c r="T46" s="33"/>
      <c r="U46" s="33"/>
      <c r="V46" s="33"/>
    </row>
    <row r="47" spans="1:22" ht="15" hidden="1" customHeight="1" x14ac:dyDescent="0.15">
      <c r="A47" s="20"/>
      <c r="B47" s="20"/>
      <c r="C47" s="33"/>
      <c r="D47" s="33"/>
      <c r="E47" s="33"/>
      <c r="F47" s="33"/>
      <c r="G47" s="33"/>
      <c r="H47" s="33"/>
      <c r="I47" s="57"/>
      <c r="J47" s="33"/>
      <c r="K47" s="33"/>
      <c r="L47" s="33"/>
      <c r="M47" s="33"/>
      <c r="N47" s="33"/>
      <c r="O47" s="33"/>
      <c r="P47" s="33"/>
      <c r="Q47" s="33"/>
      <c r="R47" s="33"/>
      <c r="S47" s="33"/>
      <c r="T47" s="33"/>
      <c r="U47" s="33"/>
      <c r="V47" s="33"/>
    </row>
    <row r="48" spans="1:22" ht="15" hidden="1" customHeight="1" x14ac:dyDescent="0.15">
      <c r="A48" s="20"/>
      <c r="B48" s="20"/>
      <c r="C48" s="33"/>
      <c r="D48" s="33"/>
      <c r="E48" s="33"/>
      <c r="F48" s="33"/>
      <c r="G48" s="33"/>
      <c r="H48" s="33"/>
      <c r="I48" s="57"/>
      <c r="J48" s="58"/>
      <c r="K48" s="58"/>
      <c r="L48" s="58"/>
      <c r="M48" s="58"/>
      <c r="N48" s="58"/>
      <c r="O48" s="58"/>
      <c r="P48" s="58"/>
      <c r="Q48" s="58"/>
      <c r="R48" s="58"/>
      <c r="S48" s="58"/>
      <c r="T48" s="58"/>
      <c r="U48" s="58"/>
      <c r="V48" s="33"/>
    </row>
    <row r="49" spans="1:22" ht="15" hidden="1" customHeight="1" x14ac:dyDescent="0.15">
      <c r="A49" s="20"/>
      <c r="B49" s="20"/>
      <c r="C49" s="33"/>
      <c r="D49" s="33"/>
      <c r="E49" s="33"/>
      <c r="F49" s="33"/>
      <c r="G49" s="33"/>
      <c r="H49" s="33"/>
      <c r="I49" s="57"/>
      <c r="J49" s="33"/>
      <c r="K49" s="33"/>
      <c r="L49" s="33"/>
      <c r="M49" s="33"/>
      <c r="N49" s="33"/>
      <c r="O49" s="33"/>
      <c r="P49" s="33"/>
      <c r="Q49" s="33"/>
      <c r="R49" s="33"/>
      <c r="S49" s="33"/>
      <c r="T49" s="33"/>
      <c r="U49" s="33"/>
      <c r="V49" s="33"/>
    </row>
    <row r="50" spans="1:22" ht="15" hidden="1" customHeight="1" x14ac:dyDescent="0.15">
      <c r="A50" s="20"/>
      <c r="B50" s="20"/>
      <c r="C50" s="33"/>
      <c r="D50" s="33"/>
      <c r="E50" s="33"/>
      <c r="F50" s="33"/>
      <c r="G50" s="33"/>
      <c r="H50" s="33"/>
      <c r="I50" s="57"/>
      <c r="J50" s="33"/>
      <c r="K50" s="33"/>
      <c r="L50" s="33"/>
      <c r="M50" s="33"/>
      <c r="N50" s="33"/>
      <c r="O50" s="33"/>
      <c r="P50" s="33"/>
      <c r="Q50" s="33"/>
      <c r="R50" s="33"/>
      <c r="S50" s="33"/>
      <c r="T50" s="33"/>
      <c r="U50" s="33"/>
      <c r="V50" s="33"/>
    </row>
    <row r="51" spans="1:22" ht="15" hidden="1" customHeight="1" x14ac:dyDescent="0.15">
      <c r="A51" s="20"/>
      <c r="B51" s="20"/>
      <c r="C51" s="33"/>
      <c r="D51" s="33"/>
      <c r="E51" s="33"/>
      <c r="F51" s="33"/>
      <c r="G51" s="33"/>
      <c r="H51" s="33"/>
      <c r="I51" s="57"/>
      <c r="J51" s="58"/>
      <c r="K51" s="58"/>
      <c r="L51" s="58"/>
      <c r="M51" s="58"/>
      <c r="N51" s="58"/>
      <c r="O51" s="58"/>
      <c r="P51" s="58"/>
      <c r="Q51" s="58"/>
      <c r="R51" s="58"/>
      <c r="S51" s="58"/>
      <c r="T51" s="58"/>
      <c r="U51" s="58"/>
      <c r="V51" s="33"/>
    </row>
    <row r="52" spans="1:22" ht="15" hidden="1" customHeight="1" x14ac:dyDescent="0.15">
      <c r="A52" s="20"/>
      <c r="B52" s="20"/>
      <c r="C52" s="33"/>
      <c r="D52" s="33"/>
      <c r="E52" s="33"/>
      <c r="F52" s="33"/>
      <c r="G52" s="33"/>
      <c r="H52" s="33"/>
      <c r="I52" s="57"/>
      <c r="J52" s="33"/>
      <c r="K52" s="33"/>
      <c r="L52" s="33"/>
      <c r="M52" s="33"/>
      <c r="N52" s="33"/>
      <c r="O52" s="33"/>
      <c r="P52" s="33"/>
      <c r="Q52" s="33"/>
      <c r="R52" s="33"/>
      <c r="S52" s="33"/>
      <c r="T52" s="33"/>
      <c r="U52" s="33"/>
      <c r="V52" s="33"/>
    </row>
    <row r="53" spans="1:22" ht="15" hidden="1" customHeight="1" x14ac:dyDescent="0.15">
      <c r="A53" s="20"/>
      <c r="B53" s="20"/>
      <c r="C53" s="33"/>
      <c r="D53" s="33"/>
      <c r="E53" s="33"/>
      <c r="F53" s="33"/>
      <c r="G53" s="33"/>
      <c r="H53" s="33"/>
      <c r="I53" s="57"/>
      <c r="J53" s="33"/>
      <c r="K53" s="33"/>
      <c r="L53" s="33"/>
      <c r="M53" s="33"/>
      <c r="N53" s="33"/>
      <c r="O53" s="33"/>
      <c r="P53" s="33"/>
      <c r="Q53" s="33"/>
      <c r="R53" s="33"/>
      <c r="S53" s="33"/>
      <c r="T53" s="33"/>
      <c r="U53" s="33"/>
      <c r="V53" s="33"/>
    </row>
    <row r="54" spans="1:22" ht="15" hidden="1" customHeight="1" x14ac:dyDescent="0.15">
      <c r="A54" s="20"/>
      <c r="B54" s="20"/>
      <c r="C54" s="33"/>
      <c r="D54" s="33"/>
      <c r="E54" s="33"/>
      <c r="F54" s="33"/>
      <c r="G54" s="33"/>
      <c r="H54" s="33"/>
      <c r="I54" s="57"/>
      <c r="J54" s="33"/>
      <c r="K54" s="33"/>
      <c r="L54" s="33"/>
      <c r="M54" s="33"/>
      <c r="N54" s="33"/>
      <c r="O54" s="33"/>
      <c r="P54" s="33"/>
      <c r="Q54" s="33"/>
      <c r="R54" s="33"/>
      <c r="S54" s="33"/>
      <c r="T54" s="33"/>
      <c r="U54" s="33"/>
      <c r="V54" s="33"/>
    </row>
    <row r="55" spans="1:22" ht="15" hidden="1" customHeight="1" x14ac:dyDescent="0.15">
      <c r="A55" s="20"/>
      <c r="B55" s="20"/>
      <c r="C55" s="33"/>
      <c r="D55" s="33"/>
      <c r="E55" s="33"/>
      <c r="F55" s="33"/>
      <c r="G55" s="33"/>
      <c r="H55" s="33"/>
      <c r="I55" s="57"/>
      <c r="J55" s="58"/>
      <c r="K55" s="58"/>
      <c r="L55" s="58"/>
      <c r="M55" s="58"/>
      <c r="N55" s="58"/>
      <c r="O55" s="58"/>
      <c r="P55" s="58"/>
      <c r="Q55" s="58"/>
      <c r="R55" s="58"/>
      <c r="S55" s="58"/>
      <c r="T55" s="58"/>
      <c r="U55" s="58"/>
      <c r="V55" s="33"/>
    </row>
    <row r="56" spans="1:22" ht="15" hidden="1" customHeight="1" x14ac:dyDescent="0.15">
      <c r="A56" s="20"/>
      <c r="B56" s="20"/>
      <c r="C56" s="33"/>
      <c r="D56" s="33"/>
      <c r="E56" s="33"/>
      <c r="F56" s="33"/>
      <c r="G56" s="33"/>
      <c r="H56" s="33"/>
      <c r="I56" s="57"/>
      <c r="J56" s="33"/>
      <c r="K56" s="33"/>
      <c r="L56" s="33"/>
      <c r="M56" s="33"/>
      <c r="N56" s="33"/>
      <c r="O56" s="33"/>
      <c r="P56" s="33"/>
      <c r="Q56" s="33"/>
      <c r="R56" s="33"/>
      <c r="S56" s="33"/>
      <c r="T56" s="33"/>
      <c r="U56" s="33"/>
      <c r="V56" s="33"/>
    </row>
    <row r="57" spans="1:22" ht="15" hidden="1" customHeight="1" x14ac:dyDescent="0.15">
      <c r="A57" s="20"/>
      <c r="B57" s="20"/>
      <c r="C57" s="33"/>
      <c r="D57" s="33"/>
      <c r="E57" s="33"/>
      <c r="F57" s="33"/>
      <c r="G57" s="33"/>
      <c r="H57" s="33"/>
      <c r="I57" s="57"/>
      <c r="J57" s="33"/>
      <c r="K57" s="33"/>
      <c r="L57" s="33"/>
      <c r="M57" s="33"/>
      <c r="N57" s="33"/>
      <c r="O57" s="33"/>
      <c r="P57" s="33"/>
      <c r="Q57" s="33"/>
      <c r="R57" s="33"/>
      <c r="S57" s="33"/>
      <c r="T57" s="33"/>
      <c r="U57" s="33"/>
      <c r="V57" s="33"/>
    </row>
    <row r="58" spans="1:22" ht="15" hidden="1" customHeight="1" x14ac:dyDescent="0.15">
      <c r="A58" s="20"/>
      <c r="B58" s="20"/>
      <c r="C58" s="33"/>
      <c r="D58" s="33"/>
      <c r="E58" s="33"/>
      <c r="F58" s="33"/>
      <c r="G58" s="33"/>
      <c r="H58" s="33"/>
      <c r="I58" s="57"/>
      <c r="J58" s="58"/>
      <c r="K58" s="58"/>
      <c r="L58" s="58"/>
      <c r="M58" s="58"/>
      <c r="N58" s="58"/>
      <c r="O58" s="58"/>
      <c r="P58" s="58"/>
      <c r="Q58" s="58"/>
      <c r="R58" s="58"/>
      <c r="S58" s="58"/>
      <c r="T58" s="58"/>
      <c r="U58" s="58"/>
      <c r="V58" s="33"/>
    </row>
    <row r="59" spans="1:22" ht="15" customHeight="1" x14ac:dyDescent="0.15">
      <c r="A59" s="20"/>
      <c r="B59" s="20"/>
      <c r="C59" s="33"/>
      <c r="D59" s="33"/>
      <c r="E59" s="33"/>
      <c r="F59" s="33"/>
      <c r="G59" s="33"/>
      <c r="H59" s="33"/>
      <c r="I59" s="57"/>
      <c r="J59" s="33"/>
      <c r="K59" s="33"/>
      <c r="L59" s="33"/>
      <c r="M59" s="33"/>
      <c r="N59" s="33"/>
      <c r="O59" s="33"/>
      <c r="P59" s="33"/>
      <c r="Q59" s="33"/>
      <c r="R59" s="33"/>
      <c r="S59" s="33"/>
      <c r="T59" s="33"/>
      <c r="U59" s="33"/>
      <c r="V59" s="33"/>
    </row>
    <row r="60" spans="1:22" ht="19.899999999999999" customHeight="1" x14ac:dyDescent="0.15">
      <c r="A60" s="20"/>
      <c r="B60" s="20"/>
      <c r="C60" s="161" t="s">
        <v>85</v>
      </c>
      <c r="D60" s="162"/>
      <c r="E60" s="162"/>
      <c r="F60" s="162"/>
      <c r="G60" s="162"/>
      <c r="H60" s="163"/>
      <c r="I60" s="59"/>
    </row>
    <row r="61" spans="1:22" ht="15" customHeight="1" x14ac:dyDescent="0.15">
      <c r="A61" s="20"/>
      <c r="B61" s="20"/>
      <c r="C61" s="32"/>
      <c r="D61" s="33"/>
      <c r="E61" s="33"/>
      <c r="F61" s="33"/>
      <c r="G61" s="33"/>
      <c r="H61" s="33"/>
      <c r="I61" s="60"/>
      <c r="J61" s="34"/>
      <c r="K61" s="34"/>
      <c r="L61" s="34"/>
      <c r="M61" s="34"/>
      <c r="N61" s="34"/>
      <c r="O61" s="34"/>
      <c r="P61" s="34"/>
      <c r="Q61" s="34"/>
      <c r="R61" s="34"/>
      <c r="S61" s="34"/>
      <c r="T61" s="34"/>
      <c r="U61" s="34"/>
      <c r="V61" s="35"/>
    </row>
    <row r="62" spans="1:22" ht="19.899999999999999" customHeight="1" x14ac:dyDescent="0.15">
      <c r="A62" s="20"/>
      <c r="B62" s="20"/>
      <c r="C62" s="61"/>
      <c r="D62" s="62" t="s">
        <v>193</v>
      </c>
      <c r="E62" s="62"/>
      <c r="F62" s="62"/>
      <c r="G62" s="62"/>
      <c r="H62" s="62"/>
      <c r="I62" s="62"/>
      <c r="J62" s="62"/>
      <c r="K62" s="62"/>
      <c r="L62" s="62"/>
      <c r="M62" s="62"/>
      <c r="N62" s="62"/>
      <c r="O62" s="62"/>
      <c r="P62" s="62"/>
      <c r="Q62" s="62"/>
      <c r="R62" s="62"/>
      <c r="S62" s="62"/>
      <c r="T62" s="62"/>
      <c r="U62" s="62"/>
      <c r="V62" s="36"/>
    </row>
    <row r="63" spans="1:22" ht="19.899999999999999" customHeight="1" x14ac:dyDescent="0.15">
      <c r="A63" s="20">
        <f>IF(AND($I63&lt;&gt;"しない", $I63&lt;&gt;"する"), 1001, 0)</f>
        <v>1001</v>
      </c>
      <c r="B63" s="20"/>
      <c r="C63" s="61"/>
      <c r="D63" s="38">
        <v>1</v>
      </c>
      <c r="E63" s="33" t="s">
        <v>189</v>
      </c>
      <c r="F63" s="33"/>
      <c r="G63" s="33"/>
      <c r="H63" s="33"/>
      <c r="I63" s="159"/>
      <c r="J63" s="167"/>
      <c r="K63" s="167"/>
      <c r="L63" s="167"/>
      <c r="M63" s="167"/>
      <c r="N63" s="33"/>
      <c r="O63" s="33"/>
      <c r="P63" s="33"/>
      <c r="Q63" s="63"/>
      <c r="R63" s="63"/>
      <c r="S63" s="63"/>
      <c r="T63" s="63"/>
      <c r="U63" s="63"/>
      <c r="V63" s="36"/>
    </row>
    <row r="64" spans="1:22" ht="19.899999999999999" customHeight="1" x14ac:dyDescent="0.15">
      <c r="A64" s="20"/>
      <c r="B64" s="20"/>
      <c r="C64" s="61"/>
      <c r="D64" s="33"/>
      <c r="E64" s="33"/>
      <c r="F64" s="33"/>
      <c r="G64" s="33"/>
      <c r="H64" s="33"/>
      <c r="I64" s="44"/>
      <c r="J64" s="41" t="s">
        <v>194</v>
      </c>
      <c r="K64" s="42"/>
      <c r="L64" s="42"/>
      <c r="M64" s="42"/>
      <c r="N64" s="42"/>
      <c r="O64" s="42"/>
      <c r="P64" s="42"/>
      <c r="Q64" s="42"/>
      <c r="R64" s="42"/>
      <c r="S64" s="42"/>
      <c r="T64" s="42"/>
      <c r="U64" s="42"/>
      <c r="V64" s="36"/>
    </row>
    <row r="65" spans="1:22" ht="19.899999999999999" hidden="1" customHeight="1" x14ac:dyDescent="0.15">
      <c r="A65" s="20"/>
      <c r="B65" s="20"/>
      <c r="C65" s="61"/>
      <c r="D65" s="33"/>
      <c r="E65" s="33"/>
      <c r="F65" s="33"/>
      <c r="G65" s="33"/>
      <c r="H65" s="33"/>
      <c r="I65" s="44"/>
      <c r="J65" s="64"/>
      <c r="K65" s="64"/>
      <c r="L65" s="64"/>
      <c r="M65" s="64"/>
      <c r="N65" s="64"/>
      <c r="O65" s="64"/>
      <c r="P65" s="64"/>
      <c r="Q65" s="64"/>
      <c r="R65" s="64"/>
      <c r="S65" s="64"/>
      <c r="T65" s="64"/>
      <c r="U65" s="64"/>
      <c r="V65" s="36"/>
    </row>
    <row r="66" spans="1:22" ht="19.899999999999999" hidden="1" customHeight="1" x14ac:dyDescent="0.15">
      <c r="A66" s="20"/>
      <c r="B66" s="20"/>
      <c r="C66" s="61"/>
      <c r="D66" s="33"/>
      <c r="E66" s="33"/>
      <c r="F66" s="33"/>
      <c r="G66" s="33"/>
      <c r="H66" s="33"/>
      <c r="I66" s="44"/>
      <c r="J66" s="64"/>
      <c r="K66" s="64"/>
      <c r="L66" s="64"/>
      <c r="M66" s="64"/>
      <c r="N66" s="64"/>
      <c r="O66" s="64"/>
      <c r="P66" s="64"/>
      <c r="Q66" s="64"/>
      <c r="R66" s="64"/>
      <c r="S66" s="64"/>
      <c r="T66" s="64"/>
      <c r="U66" s="64"/>
      <c r="V66" s="36"/>
    </row>
    <row r="67" spans="1:22" ht="19.899999999999999" hidden="1" customHeight="1" x14ac:dyDescent="0.15">
      <c r="A67" s="20"/>
      <c r="B67" s="20"/>
      <c r="C67" s="61"/>
      <c r="D67" s="33"/>
      <c r="E67" s="33"/>
      <c r="F67" s="33"/>
      <c r="G67" s="33"/>
      <c r="H67" s="33"/>
      <c r="I67" s="44"/>
      <c r="J67" s="64"/>
      <c r="K67" s="64"/>
      <c r="L67" s="64"/>
      <c r="M67" s="64"/>
      <c r="N67" s="64"/>
      <c r="O67" s="64"/>
      <c r="P67" s="64"/>
      <c r="Q67" s="64"/>
      <c r="R67" s="64"/>
      <c r="S67" s="64"/>
      <c r="T67" s="64"/>
      <c r="U67" s="64"/>
      <c r="V67" s="36"/>
    </row>
    <row r="68" spans="1:22" ht="19.899999999999999" hidden="1" customHeight="1" x14ac:dyDescent="0.15">
      <c r="A68" s="20"/>
      <c r="B68" s="20"/>
      <c r="C68" s="61"/>
      <c r="D68" s="33"/>
      <c r="E68" s="33"/>
      <c r="F68" s="33"/>
      <c r="G68" s="33"/>
      <c r="H68" s="33"/>
      <c r="I68" s="44"/>
      <c r="J68" s="64"/>
      <c r="K68" s="64"/>
      <c r="L68" s="64"/>
      <c r="M68" s="64"/>
      <c r="N68" s="64"/>
      <c r="O68" s="64"/>
      <c r="P68" s="64"/>
      <c r="Q68" s="64"/>
      <c r="R68" s="64"/>
      <c r="S68" s="64"/>
      <c r="T68" s="64"/>
      <c r="U68" s="64"/>
      <c r="V68" s="36"/>
    </row>
    <row r="69" spans="1:22" ht="19.899999999999999" customHeight="1" x14ac:dyDescent="0.15">
      <c r="A69" s="20">
        <f>IF(OR(AND($I63="する",TRIM($I69)=""),AND($I63="しない",NOT(ISBLANK($I69)))), 1001, 0)</f>
        <v>0</v>
      </c>
      <c r="B69" s="20"/>
      <c r="C69" s="37"/>
      <c r="D69" s="38">
        <v>2</v>
      </c>
      <c r="E69" s="18" t="s">
        <v>0</v>
      </c>
      <c r="I69" s="172"/>
      <c r="J69" s="168"/>
      <c r="K69" s="168"/>
      <c r="L69" s="168"/>
      <c r="M69" s="168"/>
      <c r="N69" s="33"/>
      <c r="O69" s="33"/>
      <c r="P69" s="33"/>
      <c r="Q69" s="33"/>
      <c r="R69" s="33"/>
      <c r="S69" s="33"/>
      <c r="T69" s="33"/>
      <c r="U69" s="33"/>
      <c r="V69" s="36"/>
    </row>
    <row r="70" spans="1:22" ht="19.899999999999999" customHeight="1" x14ac:dyDescent="0.15">
      <c r="A70" s="20"/>
      <c r="B70" s="20"/>
      <c r="C70" s="37"/>
      <c r="D70" s="38"/>
      <c r="E70" s="33"/>
      <c r="F70" s="33"/>
      <c r="G70" s="33"/>
      <c r="H70" s="33"/>
      <c r="I70" s="40"/>
      <c r="J70" s="41" t="s">
        <v>229</v>
      </c>
      <c r="K70" s="42"/>
      <c r="L70" s="42"/>
      <c r="M70" s="42"/>
      <c r="N70" s="42"/>
      <c r="O70" s="42"/>
      <c r="P70" s="42"/>
      <c r="Q70" s="42"/>
      <c r="R70" s="42"/>
      <c r="S70" s="42"/>
      <c r="T70" s="42"/>
      <c r="U70" s="42"/>
      <c r="V70" s="36"/>
    </row>
    <row r="71" spans="1:22" ht="19.899999999999999" customHeight="1" x14ac:dyDescent="0.15">
      <c r="A71" s="20">
        <f>IF(OR(AND($I63="する",AND($I71&lt;&gt;"", OR(ISERROR(FIND("@"&amp;LEFT($I71,3)&amp;"@", 都道府県3))=FALSE, ISERROR(FIND("@"&amp;LEFT($I71,4)&amp;"@",都道府県4))=FALSE))=FALSE),AND($I63="しない",NOT(ISBLANK($I71)))), 1001, 0)</f>
        <v>0</v>
      </c>
      <c r="B71" s="20"/>
      <c r="C71" s="37"/>
      <c r="D71" s="38">
        <v>3</v>
      </c>
      <c r="E71" s="18" t="s">
        <v>1</v>
      </c>
      <c r="I71" s="160"/>
      <c r="J71" s="160"/>
      <c r="K71" s="160"/>
      <c r="L71" s="160"/>
      <c r="M71" s="160"/>
      <c r="N71" s="160"/>
      <c r="O71" s="160"/>
      <c r="P71" s="160"/>
      <c r="Q71" s="160"/>
      <c r="R71" s="160"/>
      <c r="S71" s="160"/>
      <c r="T71" s="160"/>
      <c r="U71" s="160"/>
      <c r="V71" s="36"/>
    </row>
    <row r="72" spans="1:22" ht="19.899999999999999" customHeight="1" x14ac:dyDescent="0.15">
      <c r="A72" s="20"/>
      <c r="B72" s="20"/>
      <c r="C72" s="37"/>
      <c r="D72" s="38"/>
      <c r="E72" s="33"/>
      <c r="F72" s="33"/>
      <c r="G72" s="33"/>
      <c r="H72" s="33"/>
      <c r="I72" s="40"/>
      <c r="J72" s="41" t="s">
        <v>19</v>
      </c>
      <c r="K72" s="42"/>
      <c r="L72" s="42"/>
      <c r="M72" s="42"/>
      <c r="N72" s="42"/>
      <c r="O72" s="42"/>
      <c r="P72" s="42"/>
      <c r="Q72" s="42"/>
      <c r="R72" s="42"/>
      <c r="S72" s="42"/>
      <c r="T72" s="42"/>
      <c r="U72" s="42"/>
      <c r="V72" s="36"/>
    </row>
    <row r="73" spans="1:22" ht="19.899999999999999" customHeight="1" x14ac:dyDescent="0.15">
      <c r="A73" s="20">
        <f>IF(OR(AND($I63="する",TRIM($I73)=""),AND($I63="しない",NOT(ISBLANK($I73)))), 1001, 0)</f>
        <v>0</v>
      </c>
      <c r="B73" s="20"/>
      <c r="C73" s="37"/>
      <c r="D73" s="38">
        <v>4</v>
      </c>
      <c r="E73" s="18" t="s">
        <v>2</v>
      </c>
      <c r="I73" s="159"/>
      <c r="J73" s="159"/>
      <c r="K73" s="159"/>
      <c r="L73" s="159"/>
      <c r="M73" s="159"/>
      <c r="N73" s="159"/>
      <c r="O73" s="159"/>
      <c r="P73" s="159"/>
      <c r="Q73" s="159"/>
      <c r="R73" s="159"/>
      <c r="S73" s="159"/>
      <c r="T73" s="159"/>
      <c r="U73" s="159"/>
      <c r="V73" s="36"/>
    </row>
    <row r="74" spans="1:22" ht="30" customHeight="1" x14ac:dyDescent="0.15">
      <c r="A74" s="20"/>
      <c r="B74" s="20"/>
      <c r="C74" s="32"/>
      <c r="D74" s="33"/>
      <c r="E74" s="33"/>
      <c r="F74" s="33"/>
      <c r="G74" s="33"/>
      <c r="H74" s="33"/>
      <c r="I74" s="44"/>
      <c r="J74" s="164" t="s">
        <v>223</v>
      </c>
      <c r="K74" s="165"/>
      <c r="L74" s="165"/>
      <c r="M74" s="165"/>
      <c r="N74" s="165"/>
      <c r="O74" s="165"/>
      <c r="P74" s="165"/>
      <c r="Q74" s="165"/>
      <c r="R74" s="165"/>
      <c r="S74" s="165"/>
      <c r="T74" s="165"/>
      <c r="U74" s="165"/>
      <c r="V74" s="36"/>
    </row>
    <row r="75" spans="1:22" ht="19.899999999999999" customHeight="1" x14ac:dyDescent="0.15">
      <c r="A75" s="20">
        <f>IF(OR(AND($I63="する",TRIM($I75)=""),AND($I63="しない",NOT(ISBLANK($I75)))), 1001, 0)</f>
        <v>0</v>
      </c>
      <c r="B75" s="20"/>
      <c r="C75" s="37"/>
      <c r="D75" s="38">
        <v>5</v>
      </c>
      <c r="E75" s="18" t="s">
        <v>3</v>
      </c>
      <c r="I75" s="159"/>
      <c r="J75" s="159"/>
      <c r="K75" s="159"/>
      <c r="L75" s="159"/>
      <c r="M75" s="159"/>
      <c r="N75" s="159"/>
      <c r="O75" s="159"/>
      <c r="P75" s="159"/>
      <c r="Q75" s="159"/>
      <c r="R75" s="159"/>
      <c r="S75" s="159"/>
      <c r="T75" s="159"/>
      <c r="U75" s="159"/>
      <c r="V75" s="36"/>
    </row>
    <row r="76" spans="1:22" ht="30" customHeight="1" x14ac:dyDescent="0.15">
      <c r="A76" s="20"/>
      <c r="B76" s="20"/>
      <c r="C76" s="32"/>
      <c r="D76" s="33"/>
      <c r="E76" s="33"/>
      <c r="F76" s="33"/>
      <c r="G76" s="33"/>
      <c r="H76" s="33"/>
      <c r="I76" s="65"/>
      <c r="J76" s="164" t="s">
        <v>224</v>
      </c>
      <c r="K76" s="164"/>
      <c r="L76" s="164"/>
      <c r="M76" s="164"/>
      <c r="N76" s="164"/>
      <c r="O76" s="164"/>
      <c r="P76" s="164"/>
      <c r="Q76" s="164"/>
      <c r="R76" s="164"/>
      <c r="S76" s="164"/>
      <c r="T76" s="164"/>
      <c r="U76" s="164"/>
      <c r="V76" s="36"/>
    </row>
    <row r="77" spans="1:22" ht="19.899999999999999" customHeight="1" x14ac:dyDescent="0.15">
      <c r="A77" s="20">
        <f>IF(OR(AND($I63="する",TRIM($I77)=""),AND($I63="しない",NOT(ISBLANK($I77)))), 1001, 0)</f>
        <v>0</v>
      </c>
      <c r="B77" s="20"/>
      <c r="C77" s="37"/>
      <c r="D77" s="38">
        <v>6</v>
      </c>
      <c r="E77" s="18" t="s">
        <v>190</v>
      </c>
      <c r="I77" s="159"/>
      <c r="J77" s="159"/>
      <c r="K77" s="159"/>
      <c r="L77" s="159"/>
      <c r="M77" s="159"/>
      <c r="N77" s="159"/>
      <c r="O77" s="159"/>
      <c r="P77" s="159"/>
      <c r="Q77" s="159"/>
      <c r="R77" s="159"/>
      <c r="S77" s="159"/>
      <c r="T77" s="159"/>
      <c r="U77" s="159"/>
      <c r="V77" s="36"/>
    </row>
    <row r="78" spans="1:22" ht="19.899999999999999" customHeight="1" x14ac:dyDescent="0.15">
      <c r="A78" s="20"/>
      <c r="B78" s="20"/>
      <c r="C78" s="32"/>
      <c r="D78" s="33"/>
      <c r="E78" s="33"/>
      <c r="F78" s="33"/>
      <c r="G78" s="33"/>
      <c r="H78" s="33"/>
      <c r="I78" s="44"/>
      <c r="J78" s="66" t="s">
        <v>220</v>
      </c>
      <c r="K78" s="42"/>
      <c r="L78" s="42"/>
      <c r="M78" s="42"/>
      <c r="N78" s="42"/>
      <c r="O78" s="42"/>
      <c r="P78" s="42"/>
      <c r="Q78" s="42"/>
      <c r="R78" s="42"/>
      <c r="S78" s="42"/>
      <c r="T78" s="42"/>
      <c r="U78" s="42"/>
      <c r="V78" s="36"/>
    </row>
    <row r="79" spans="1:22" ht="19.899999999999999" customHeight="1" x14ac:dyDescent="0.15">
      <c r="A79" s="20">
        <f>IF(OR(AND($I63="する",TRIM($I79)=""),AND($I63="しない",NOT(ISBLANK($I79)))), 1001, 0)</f>
        <v>0</v>
      </c>
      <c r="B79" s="20"/>
      <c r="C79" s="37"/>
      <c r="D79" s="38">
        <v>7</v>
      </c>
      <c r="E79" s="18" t="s">
        <v>191</v>
      </c>
      <c r="I79" s="159"/>
      <c r="J79" s="159"/>
      <c r="K79" s="159"/>
      <c r="L79" s="159"/>
      <c r="M79" s="159"/>
      <c r="N79" s="159"/>
      <c r="O79" s="159"/>
      <c r="P79" s="159"/>
      <c r="Q79" s="159"/>
      <c r="R79" s="159"/>
      <c r="S79" s="159"/>
      <c r="T79" s="159"/>
      <c r="U79" s="159"/>
      <c r="V79" s="36"/>
    </row>
    <row r="80" spans="1:22" ht="19.899999999999999" customHeight="1" x14ac:dyDescent="0.15">
      <c r="A80" s="20"/>
      <c r="B80" s="20"/>
      <c r="C80" s="32"/>
      <c r="D80" s="33"/>
      <c r="E80" s="33"/>
      <c r="F80" s="33"/>
      <c r="G80" s="33"/>
      <c r="H80" s="33"/>
      <c r="I80" s="44"/>
      <c r="J80" s="41" t="s">
        <v>10</v>
      </c>
      <c r="K80" s="42"/>
      <c r="L80" s="42"/>
      <c r="M80" s="42"/>
      <c r="N80" s="42"/>
      <c r="O80" s="42"/>
      <c r="P80" s="42"/>
      <c r="Q80" s="42"/>
      <c r="R80" s="42"/>
      <c r="S80" s="42"/>
      <c r="T80" s="42"/>
      <c r="U80" s="42"/>
      <c r="V80" s="36"/>
    </row>
    <row r="81" spans="1:22" ht="19.899999999999999" customHeight="1" x14ac:dyDescent="0.15">
      <c r="A81" s="20">
        <f>IF(OR(AND($I63="する",TRIM($I81)=""),AND($I63="しない",NOT(ISBLANK($I81)))), 1001, 0)</f>
        <v>0</v>
      </c>
      <c r="B81" s="20"/>
      <c r="C81" s="37"/>
      <c r="D81" s="38">
        <v>8</v>
      </c>
      <c r="E81" s="18" t="s">
        <v>192</v>
      </c>
      <c r="I81" s="159"/>
      <c r="J81" s="159"/>
      <c r="K81" s="159"/>
      <c r="L81" s="159"/>
      <c r="M81" s="159"/>
      <c r="N81" s="159"/>
      <c r="O81" s="159"/>
      <c r="P81" s="159"/>
      <c r="Q81" s="159"/>
      <c r="R81" s="159"/>
      <c r="S81" s="159"/>
      <c r="T81" s="159"/>
      <c r="U81" s="159"/>
      <c r="V81" s="36"/>
    </row>
    <row r="82" spans="1:22" ht="19.899999999999999" customHeight="1" x14ac:dyDescent="0.15">
      <c r="A82" s="20"/>
      <c r="B82" s="20"/>
      <c r="C82" s="32"/>
      <c r="D82" s="33"/>
      <c r="E82" s="33"/>
      <c r="F82" s="33"/>
      <c r="G82" s="33"/>
      <c r="H82" s="33"/>
      <c r="I82" s="44"/>
      <c r="J82" s="41" t="s">
        <v>11</v>
      </c>
      <c r="K82" s="42"/>
      <c r="L82" s="42"/>
      <c r="M82" s="42"/>
      <c r="N82" s="42"/>
      <c r="O82" s="42"/>
      <c r="P82" s="42"/>
      <c r="Q82" s="42"/>
      <c r="R82" s="42"/>
      <c r="S82" s="42"/>
      <c r="T82" s="42"/>
      <c r="U82" s="42"/>
      <c r="V82" s="36"/>
    </row>
    <row r="83" spans="1:22" ht="19.899999999999999" customHeight="1" x14ac:dyDescent="0.15">
      <c r="A83" s="20">
        <f>IF(OR(AND($I63="する",NOT(AND(TRIM($I83)&lt;&gt;"",ISNUMBER(VALUE(SUBSTITUTE($I83,"-","")))))), AND($I63="しない",NOT(ISBLANK($I83)))), 1001, 0)</f>
        <v>0</v>
      </c>
      <c r="B83" s="20"/>
      <c r="C83" s="37"/>
      <c r="D83" s="38">
        <v>9</v>
      </c>
      <c r="E83" s="18" t="s">
        <v>6</v>
      </c>
      <c r="I83" s="159"/>
      <c r="J83" s="159"/>
      <c r="K83" s="159"/>
      <c r="L83" s="159"/>
      <c r="M83" s="159"/>
      <c r="N83" s="33"/>
      <c r="O83" s="33"/>
      <c r="P83" s="33"/>
      <c r="Q83" s="33"/>
      <c r="R83" s="33"/>
      <c r="S83" s="33"/>
      <c r="T83" s="33"/>
      <c r="U83" s="33"/>
      <c r="V83" s="36"/>
    </row>
    <row r="84" spans="1:22" ht="19.899999999999999" customHeight="1" x14ac:dyDescent="0.15">
      <c r="A84" s="20"/>
      <c r="B84" s="20"/>
      <c r="C84" s="32"/>
      <c r="D84" s="33"/>
      <c r="E84" s="33"/>
      <c r="F84" s="33"/>
      <c r="G84" s="33"/>
      <c r="H84" s="33"/>
      <c r="I84" s="40"/>
      <c r="J84" s="41" t="s">
        <v>219</v>
      </c>
      <c r="K84" s="42"/>
      <c r="L84" s="42"/>
      <c r="M84" s="42"/>
      <c r="N84" s="42"/>
      <c r="O84" s="42"/>
      <c r="P84" s="42"/>
      <c r="Q84" s="42"/>
      <c r="R84" s="42"/>
      <c r="S84" s="42"/>
      <c r="T84" s="42"/>
      <c r="U84" s="42"/>
      <c r="V84" s="36"/>
    </row>
    <row r="85" spans="1:22" ht="19.899999999999999" customHeight="1" x14ac:dyDescent="0.15">
      <c r="A85" s="20">
        <f>IF(OR(AND($I63="する",AND(TRIM($I85)&lt;&gt;"",NOT(ISNUMBER(VALUE(SUBSTITUTE($I85,"-","")))))), AND($I63="しない",NOT(ISBLANK($I85)))), 1001, 0)</f>
        <v>0</v>
      </c>
      <c r="B85" s="20"/>
      <c r="C85" s="37"/>
      <c r="D85" s="38">
        <v>10</v>
      </c>
      <c r="E85" s="18" t="s">
        <v>7</v>
      </c>
      <c r="I85" s="159"/>
      <c r="J85" s="159"/>
      <c r="K85" s="159"/>
      <c r="L85" s="159"/>
      <c r="M85" s="159"/>
      <c r="N85" s="33"/>
      <c r="O85" s="33"/>
      <c r="P85" s="46" t="s">
        <v>232</v>
      </c>
      <c r="Q85" s="159"/>
      <c r="R85" s="167"/>
      <c r="S85" s="33"/>
      <c r="T85" s="33"/>
      <c r="U85" s="33"/>
      <c r="V85" s="36"/>
    </row>
    <row r="86" spans="1:22" s="51" customFormat="1" ht="30" customHeight="1" x14ac:dyDescent="0.15">
      <c r="A86" s="47"/>
      <c r="B86" s="47"/>
      <c r="C86" s="48"/>
      <c r="D86" s="49"/>
      <c r="E86" s="49"/>
      <c r="F86" s="49"/>
      <c r="G86" s="49"/>
      <c r="H86" s="49"/>
      <c r="I86" s="45"/>
      <c r="J86" s="164" t="s">
        <v>234</v>
      </c>
      <c r="K86" s="164"/>
      <c r="L86" s="164"/>
      <c r="M86" s="164"/>
      <c r="N86" s="164"/>
      <c r="O86" s="164"/>
      <c r="P86" s="164"/>
      <c r="Q86" s="164"/>
      <c r="R86" s="164"/>
      <c r="S86" s="164"/>
      <c r="T86" s="164"/>
      <c r="U86" s="41"/>
      <c r="V86" s="50"/>
    </row>
    <row r="87" spans="1:22" ht="19.899999999999999" customHeight="1" x14ac:dyDescent="0.15">
      <c r="A87" s="20">
        <f>IF(AND($I63="しない",NOT(ISBLANK($I87))), 1001, 0)</f>
        <v>0</v>
      </c>
      <c r="B87" s="20"/>
      <c r="C87" s="37"/>
      <c r="D87" s="38">
        <v>11</v>
      </c>
      <c r="E87" s="18" t="s">
        <v>9</v>
      </c>
      <c r="I87" s="159"/>
      <c r="J87" s="159"/>
      <c r="K87" s="159"/>
      <c r="L87" s="159"/>
      <c r="M87" s="159"/>
      <c r="N87" s="159"/>
      <c r="O87" s="159"/>
      <c r="P87" s="159"/>
      <c r="Q87" s="159"/>
      <c r="R87" s="159"/>
      <c r="S87" s="159"/>
      <c r="T87" s="159"/>
      <c r="U87" s="159"/>
      <c r="V87" s="36"/>
    </row>
    <row r="88" spans="1:22" ht="19.899999999999999" customHeight="1" x14ac:dyDescent="0.15">
      <c r="A88" s="20"/>
      <c r="B88" s="20"/>
      <c r="C88" s="32"/>
      <c r="D88" s="33"/>
      <c r="E88" s="33"/>
      <c r="F88" s="33"/>
      <c r="G88" s="33"/>
      <c r="H88" s="33"/>
      <c r="I88" s="44"/>
      <c r="J88" s="41" t="s">
        <v>14</v>
      </c>
      <c r="K88" s="42"/>
      <c r="L88" s="42"/>
      <c r="M88" s="42"/>
      <c r="N88" s="42"/>
      <c r="O88" s="42"/>
      <c r="P88" s="42"/>
      <c r="Q88" s="42"/>
      <c r="R88" s="42"/>
      <c r="S88" s="42"/>
      <c r="T88" s="42"/>
      <c r="U88" s="42"/>
      <c r="V88" s="36"/>
    </row>
    <row r="89" spans="1:22" ht="15" customHeight="1" x14ac:dyDescent="0.15">
      <c r="A89" s="20"/>
      <c r="B89" s="20"/>
      <c r="C89" s="53"/>
      <c r="D89" s="54"/>
      <c r="E89" s="54"/>
      <c r="F89" s="54"/>
      <c r="G89" s="54"/>
      <c r="H89" s="54"/>
      <c r="I89" s="67"/>
      <c r="J89" s="55"/>
      <c r="K89" s="55"/>
      <c r="L89" s="55"/>
      <c r="M89" s="55"/>
      <c r="N89" s="55"/>
      <c r="O89" s="55"/>
      <c r="P89" s="55"/>
      <c r="Q89" s="55"/>
      <c r="R89" s="55"/>
      <c r="S89" s="55"/>
      <c r="T89" s="55"/>
      <c r="U89" s="55"/>
      <c r="V89" s="56"/>
    </row>
    <row r="90" spans="1:22" ht="15" customHeight="1" x14ac:dyDescent="0.15">
      <c r="A90" s="20"/>
      <c r="B90" s="20"/>
      <c r="C90" s="33"/>
      <c r="D90" s="33"/>
      <c r="E90" s="33"/>
      <c r="F90" s="33"/>
      <c r="G90" s="33"/>
      <c r="H90" s="33"/>
      <c r="I90" s="57"/>
      <c r="J90" s="58"/>
      <c r="K90" s="58"/>
      <c r="L90" s="58"/>
      <c r="M90" s="58"/>
      <c r="N90" s="58"/>
      <c r="O90" s="58"/>
      <c r="P90" s="58"/>
      <c r="Q90" s="58"/>
      <c r="R90" s="58"/>
      <c r="S90" s="58"/>
      <c r="T90" s="58"/>
      <c r="U90" s="58"/>
      <c r="V90" s="33"/>
    </row>
    <row r="91" spans="1:22" ht="15" hidden="1" customHeight="1" x14ac:dyDescent="0.15">
      <c r="A91" s="20"/>
      <c r="B91" s="20"/>
      <c r="C91" s="33"/>
      <c r="D91" s="33"/>
      <c r="E91" s="33"/>
      <c r="F91" s="33"/>
      <c r="G91" s="33"/>
      <c r="H91" s="33"/>
      <c r="I91" s="57"/>
      <c r="J91" s="33"/>
      <c r="K91" s="33"/>
      <c r="L91" s="33"/>
      <c r="M91" s="33"/>
      <c r="N91" s="33"/>
      <c r="O91" s="33"/>
      <c r="P91" s="33"/>
      <c r="Q91" s="33"/>
      <c r="R91" s="33"/>
      <c r="S91" s="33"/>
      <c r="T91" s="33"/>
      <c r="U91" s="33"/>
      <c r="V91" s="33"/>
    </row>
    <row r="92" spans="1:22" ht="15" hidden="1" customHeight="1" x14ac:dyDescent="0.15">
      <c r="A92" s="20"/>
      <c r="B92" s="20"/>
      <c r="C92" s="33"/>
      <c r="D92" s="33"/>
      <c r="E92" s="33"/>
      <c r="F92" s="33"/>
      <c r="G92" s="33"/>
      <c r="H92" s="33"/>
      <c r="I92" s="57"/>
      <c r="J92" s="58"/>
      <c r="K92" s="58"/>
      <c r="L92" s="58"/>
      <c r="M92" s="58"/>
      <c r="N92" s="58"/>
      <c r="O92" s="58"/>
      <c r="P92" s="58"/>
      <c r="Q92" s="58"/>
      <c r="R92" s="58"/>
      <c r="S92" s="58"/>
      <c r="T92" s="58"/>
      <c r="U92" s="58"/>
      <c r="V92" s="33"/>
    </row>
    <row r="93" spans="1:22" ht="15" hidden="1" customHeight="1" x14ac:dyDescent="0.15">
      <c r="A93" s="20"/>
      <c r="B93" s="20"/>
      <c r="C93" s="33"/>
      <c r="D93" s="33"/>
      <c r="E93" s="33"/>
      <c r="F93" s="33"/>
      <c r="G93" s="33"/>
      <c r="H93" s="33"/>
      <c r="I93" s="57"/>
      <c r="J93" s="33"/>
      <c r="K93" s="33"/>
      <c r="L93" s="33"/>
      <c r="M93" s="33"/>
      <c r="N93" s="33"/>
      <c r="O93" s="33"/>
      <c r="P93" s="33"/>
      <c r="Q93" s="33"/>
      <c r="R93" s="33"/>
      <c r="S93" s="33"/>
      <c r="T93" s="33"/>
      <c r="U93" s="33"/>
      <c r="V93" s="33"/>
    </row>
    <row r="94" spans="1:22" ht="15" hidden="1" customHeight="1" x14ac:dyDescent="0.15">
      <c r="A94" s="20"/>
      <c r="B94" s="20"/>
      <c r="C94" s="33"/>
      <c r="D94" s="33"/>
      <c r="E94" s="33"/>
      <c r="F94" s="33"/>
      <c r="G94" s="33"/>
      <c r="H94" s="33"/>
      <c r="I94" s="57"/>
      <c r="J94" s="33"/>
      <c r="K94" s="33"/>
      <c r="L94" s="33"/>
      <c r="M94" s="33"/>
      <c r="N94" s="33"/>
      <c r="O94" s="33"/>
      <c r="P94" s="33"/>
      <c r="Q94" s="33"/>
      <c r="R94" s="33"/>
      <c r="S94" s="33"/>
      <c r="T94" s="33"/>
      <c r="U94" s="33"/>
      <c r="V94" s="33"/>
    </row>
    <row r="95" spans="1:22" ht="15" hidden="1" customHeight="1" x14ac:dyDescent="0.15">
      <c r="A95" s="20"/>
      <c r="B95" s="20"/>
      <c r="C95" s="33"/>
      <c r="D95" s="33"/>
      <c r="E95" s="33"/>
      <c r="F95" s="33"/>
      <c r="G95" s="33"/>
      <c r="H95" s="33"/>
      <c r="I95" s="57"/>
      <c r="J95" s="58"/>
      <c r="K95" s="58"/>
      <c r="L95" s="58"/>
      <c r="M95" s="58"/>
      <c r="N95" s="58"/>
      <c r="O95" s="58"/>
      <c r="P95" s="58"/>
      <c r="Q95" s="58"/>
      <c r="R95" s="58"/>
      <c r="S95" s="58"/>
      <c r="T95" s="58"/>
      <c r="U95" s="58"/>
      <c r="V95" s="33"/>
    </row>
    <row r="96" spans="1:22" ht="15" hidden="1" customHeight="1" x14ac:dyDescent="0.15">
      <c r="A96" s="20"/>
      <c r="B96" s="20"/>
      <c r="C96" s="33"/>
      <c r="D96" s="33"/>
      <c r="E96" s="33"/>
      <c r="F96" s="33"/>
      <c r="G96" s="33"/>
      <c r="H96" s="33"/>
      <c r="I96" s="57"/>
      <c r="J96" s="33"/>
      <c r="K96" s="33"/>
      <c r="L96" s="33"/>
      <c r="M96" s="33"/>
      <c r="N96" s="33"/>
      <c r="O96" s="33"/>
      <c r="P96" s="33"/>
      <c r="Q96" s="33"/>
      <c r="R96" s="33"/>
      <c r="S96" s="33"/>
      <c r="T96" s="33"/>
      <c r="U96" s="33"/>
      <c r="V96" s="33"/>
    </row>
    <row r="97" spans="1:22" ht="15" hidden="1" customHeight="1" x14ac:dyDescent="0.15">
      <c r="A97" s="20"/>
      <c r="B97" s="20"/>
      <c r="C97" s="33"/>
      <c r="D97" s="33"/>
      <c r="E97" s="33"/>
      <c r="F97" s="33"/>
      <c r="G97" s="33"/>
      <c r="H97" s="33"/>
      <c r="I97" s="57"/>
      <c r="J97" s="33"/>
      <c r="K97" s="33"/>
      <c r="L97" s="33"/>
      <c r="M97" s="33"/>
      <c r="N97" s="33"/>
      <c r="O97" s="33"/>
      <c r="P97" s="33"/>
      <c r="Q97" s="33"/>
      <c r="R97" s="33"/>
      <c r="S97" s="33"/>
      <c r="T97" s="33"/>
      <c r="U97" s="33"/>
      <c r="V97" s="33"/>
    </row>
    <row r="98" spans="1:22" ht="15" hidden="1" customHeight="1" x14ac:dyDescent="0.15">
      <c r="A98" s="20"/>
      <c r="B98" s="20"/>
      <c r="C98" s="33"/>
      <c r="D98" s="33"/>
      <c r="E98" s="33"/>
      <c r="F98" s="33"/>
      <c r="G98" s="33"/>
      <c r="H98" s="33"/>
      <c r="I98" s="57"/>
      <c r="J98" s="58"/>
      <c r="K98" s="58"/>
      <c r="L98" s="58"/>
      <c r="M98" s="58"/>
      <c r="N98" s="58"/>
      <c r="O98" s="58"/>
      <c r="P98" s="58"/>
      <c r="Q98" s="58"/>
      <c r="R98" s="58"/>
      <c r="S98" s="58"/>
      <c r="T98" s="58"/>
      <c r="U98" s="58"/>
      <c r="V98" s="33"/>
    </row>
    <row r="99" spans="1:22" ht="15" hidden="1" customHeight="1" x14ac:dyDescent="0.15">
      <c r="A99" s="20"/>
      <c r="B99" s="20"/>
      <c r="C99" s="33"/>
      <c r="D99" s="33"/>
      <c r="E99" s="33"/>
      <c r="F99" s="33"/>
      <c r="G99" s="33"/>
      <c r="H99" s="33"/>
      <c r="I99" s="57"/>
      <c r="J99" s="33"/>
      <c r="K99" s="33"/>
      <c r="L99" s="33"/>
      <c r="M99" s="33"/>
      <c r="N99" s="33"/>
      <c r="O99" s="33"/>
      <c r="P99" s="33"/>
      <c r="Q99" s="33"/>
      <c r="R99" s="33"/>
      <c r="S99" s="33"/>
      <c r="T99" s="33"/>
      <c r="U99" s="33"/>
      <c r="V99" s="33"/>
    </row>
    <row r="100" spans="1:22" ht="15" hidden="1" customHeight="1" x14ac:dyDescent="0.15">
      <c r="A100" s="20"/>
      <c r="B100" s="20"/>
      <c r="C100" s="33"/>
      <c r="D100" s="33"/>
      <c r="E100" s="33"/>
      <c r="F100" s="33"/>
      <c r="G100" s="33"/>
      <c r="H100" s="33"/>
      <c r="I100" s="57"/>
      <c r="J100" s="33"/>
      <c r="K100" s="33"/>
      <c r="L100" s="33"/>
      <c r="M100" s="33"/>
      <c r="N100" s="33"/>
      <c r="O100" s="33"/>
      <c r="P100" s="33"/>
      <c r="Q100" s="33"/>
      <c r="R100" s="33"/>
      <c r="S100" s="33"/>
      <c r="T100" s="33"/>
      <c r="U100" s="33"/>
      <c r="V100" s="33"/>
    </row>
    <row r="101" spans="1:22" ht="15" hidden="1" customHeight="1" x14ac:dyDescent="0.15">
      <c r="A101" s="20"/>
      <c r="B101" s="20"/>
      <c r="C101" s="33"/>
      <c r="D101" s="33"/>
      <c r="E101" s="33"/>
      <c r="F101" s="33"/>
      <c r="G101" s="33"/>
      <c r="H101" s="33"/>
      <c r="I101" s="57"/>
      <c r="J101" s="33"/>
      <c r="K101" s="33"/>
      <c r="L101" s="33"/>
      <c r="M101" s="33"/>
      <c r="N101" s="33"/>
      <c r="O101" s="33"/>
      <c r="P101" s="33"/>
      <c r="Q101" s="33"/>
      <c r="R101" s="33"/>
      <c r="S101" s="33"/>
      <c r="T101" s="33"/>
      <c r="U101" s="33"/>
      <c r="V101" s="33"/>
    </row>
    <row r="102" spans="1:22" ht="15" hidden="1" customHeight="1" x14ac:dyDescent="0.15">
      <c r="A102" s="20"/>
      <c r="B102" s="20"/>
      <c r="C102" s="33"/>
      <c r="D102" s="33"/>
      <c r="E102" s="33"/>
      <c r="F102" s="33"/>
      <c r="G102" s="33"/>
      <c r="H102" s="33"/>
      <c r="I102" s="57"/>
      <c r="J102" s="58"/>
      <c r="K102" s="58"/>
      <c r="L102" s="58"/>
      <c r="M102" s="58"/>
      <c r="N102" s="58"/>
      <c r="O102" s="58"/>
      <c r="P102" s="58"/>
      <c r="Q102" s="58"/>
      <c r="R102" s="58"/>
      <c r="S102" s="58"/>
      <c r="T102" s="58"/>
      <c r="U102" s="58"/>
      <c r="V102" s="33"/>
    </row>
    <row r="103" spans="1:22" ht="15" hidden="1" customHeight="1" x14ac:dyDescent="0.15">
      <c r="A103" s="20"/>
      <c r="B103" s="20"/>
      <c r="C103" s="33"/>
      <c r="D103" s="33"/>
      <c r="E103" s="33"/>
      <c r="F103" s="33"/>
      <c r="G103" s="33"/>
      <c r="H103" s="33"/>
      <c r="I103" s="57"/>
      <c r="J103" s="33"/>
      <c r="K103" s="33"/>
      <c r="L103" s="33"/>
      <c r="M103" s="33"/>
      <c r="N103" s="33"/>
      <c r="O103" s="33"/>
      <c r="P103" s="33"/>
      <c r="Q103" s="33"/>
      <c r="R103" s="33"/>
      <c r="S103" s="33"/>
      <c r="T103" s="33"/>
      <c r="U103" s="33"/>
      <c r="V103" s="33"/>
    </row>
    <row r="104" spans="1:22" ht="15" hidden="1" customHeight="1" x14ac:dyDescent="0.15">
      <c r="A104" s="20"/>
      <c r="B104" s="20"/>
      <c r="C104" s="33"/>
      <c r="D104" s="33"/>
      <c r="E104" s="33"/>
      <c r="F104" s="33"/>
      <c r="G104" s="33"/>
      <c r="H104" s="33"/>
      <c r="I104" s="57"/>
      <c r="J104" s="33"/>
      <c r="K104" s="33"/>
      <c r="L104" s="33"/>
      <c r="M104" s="33"/>
      <c r="N104" s="33"/>
      <c r="O104" s="33"/>
      <c r="P104" s="33"/>
      <c r="Q104" s="33"/>
      <c r="R104" s="33"/>
      <c r="S104" s="33"/>
      <c r="T104" s="33"/>
      <c r="U104" s="33"/>
      <c r="V104" s="33"/>
    </row>
    <row r="105" spans="1:22" ht="15" hidden="1" customHeight="1" x14ac:dyDescent="0.15">
      <c r="A105" s="20"/>
      <c r="B105" s="20"/>
      <c r="C105" s="33"/>
      <c r="D105" s="33"/>
      <c r="E105" s="33"/>
      <c r="F105" s="33"/>
      <c r="G105" s="33"/>
      <c r="H105" s="33"/>
      <c r="I105" s="57"/>
      <c r="J105" s="58"/>
      <c r="K105" s="58"/>
      <c r="L105" s="58"/>
      <c r="M105" s="58"/>
      <c r="N105" s="58"/>
      <c r="O105" s="58"/>
      <c r="P105" s="58"/>
      <c r="Q105" s="58"/>
      <c r="R105" s="58"/>
      <c r="S105" s="58"/>
      <c r="T105" s="58"/>
      <c r="U105" s="58"/>
      <c r="V105" s="33"/>
    </row>
    <row r="106" spans="1:22" ht="15" hidden="1" customHeight="1" x14ac:dyDescent="0.15">
      <c r="A106" s="20"/>
      <c r="B106" s="20"/>
      <c r="C106" s="33"/>
      <c r="D106" s="33"/>
      <c r="E106" s="33"/>
      <c r="F106" s="33"/>
      <c r="G106" s="33"/>
      <c r="H106" s="33"/>
      <c r="I106" s="57"/>
      <c r="J106" s="58"/>
      <c r="K106" s="58"/>
      <c r="L106" s="58"/>
      <c r="M106" s="58"/>
      <c r="N106" s="58"/>
      <c r="O106" s="58"/>
      <c r="P106" s="58"/>
      <c r="Q106" s="58"/>
      <c r="R106" s="58"/>
      <c r="S106" s="58"/>
      <c r="T106" s="58"/>
      <c r="U106" s="58"/>
      <c r="V106" s="33"/>
    </row>
    <row r="107" spans="1:22" ht="15" hidden="1" customHeight="1" x14ac:dyDescent="0.15">
      <c r="A107" s="20"/>
      <c r="B107" s="20"/>
      <c r="C107" s="33"/>
      <c r="D107" s="33"/>
      <c r="E107" s="33"/>
      <c r="F107" s="33"/>
      <c r="G107" s="33"/>
      <c r="H107" s="33"/>
      <c r="I107" s="57"/>
      <c r="J107" s="58"/>
      <c r="K107" s="58"/>
      <c r="L107" s="58"/>
      <c r="M107" s="58"/>
      <c r="N107" s="58"/>
      <c r="O107" s="58"/>
      <c r="P107" s="58"/>
      <c r="Q107" s="58"/>
      <c r="R107" s="58"/>
      <c r="S107" s="58"/>
      <c r="T107" s="58"/>
      <c r="U107" s="58"/>
      <c r="V107" s="33"/>
    </row>
    <row r="108" spans="1:22" ht="15" customHeight="1" x14ac:dyDescent="0.15">
      <c r="A108" s="20"/>
      <c r="B108" s="20"/>
      <c r="C108" s="33"/>
      <c r="D108" s="33"/>
      <c r="E108" s="33"/>
      <c r="F108" s="33"/>
      <c r="G108" s="33"/>
      <c r="H108" s="33"/>
      <c r="I108" s="57"/>
      <c r="J108" s="33"/>
      <c r="K108" s="33"/>
      <c r="L108" s="33"/>
      <c r="M108" s="33"/>
      <c r="N108" s="33"/>
      <c r="O108" s="33"/>
      <c r="P108" s="33"/>
      <c r="Q108" s="33"/>
      <c r="R108" s="33"/>
      <c r="S108" s="33"/>
      <c r="T108" s="33"/>
      <c r="U108" s="33"/>
      <c r="V108" s="33"/>
    </row>
    <row r="109" spans="1:22" ht="19.899999999999999" customHeight="1" x14ac:dyDescent="0.15">
      <c r="A109" s="20"/>
      <c r="B109" s="20"/>
      <c r="C109" s="161" t="s">
        <v>23</v>
      </c>
      <c r="D109" s="162"/>
      <c r="E109" s="162"/>
      <c r="F109" s="162"/>
      <c r="G109" s="162"/>
      <c r="H109" s="163"/>
      <c r="I109" s="59"/>
    </row>
    <row r="110" spans="1:22" ht="15" customHeight="1" x14ac:dyDescent="0.15">
      <c r="A110" s="20"/>
      <c r="B110" s="20"/>
      <c r="C110" s="32"/>
      <c r="D110" s="33"/>
      <c r="E110" s="33"/>
      <c r="F110" s="33"/>
      <c r="G110" s="33"/>
      <c r="H110" s="33"/>
      <c r="I110" s="68"/>
      <c r="J110" s="34"/>
      <c r="K110" s="34"/>
      <c r="L110" s="34"/>
      <c r="M110" s="34"/>
      <c r="N110" s="34"/>
      <c r="O110" s="34"/>
      <c r="P110" s="34"/>
      <c r="Q110" s="34"/>
      <c r="R110" s="34"/>
      <c r="S110" s="34"/>
      <c r="T110" s="34"/>
      <c r="U110" s="34"/>
      <c r="V110" s="35"/>
    </row>
    <row r="111" spans="1:22" ht="27" customHeight="1" x14ac:dyDescent="0.15">
      <c r="A111" s="20"/>
      <c r="B111" s="20"/>
      <c r="C111" s="32"/>
      <c r="D111" s="164" t="s">
        <v>202</v>
      </c>
      <c r="E111" s="165"/>
      <c r="F111" s="165"/>
      <c r="G111" s="165"/>
      <c r="H111" s="165"/>
      <c r="I111" s="166"/>
      <c r="J111" s="165"/>
      <c r="K111" s="165"/>
      <c r="L111" s="165"/>
      <c r="M111" s="165"/>
      <c r="N111" s="165"/>
      <c r="O111" s="165"/>
      <c r="P111" s="165"/>
      <c r="Q111" s="165"/>
      <c r="R111" s="165"/>
      <c r="S111" s="165"/>
      <c r="T111" s="165"/>
      <c r="U111" s="165"/>
      <c r="V111" s="36"/>
    </row>
    <row r="112" spans="1:22" ht="19.899999999999999" customHeight="1" x14ac:dyDescent="0.15">
      <c r="A112" s="20"/>
      <c r="B112" s="20"/>
      <c r="C112" s="37"/>
      <c r="D112" s="38">
        <v>1</v>
      </c>
      <c r="E112" s="18" t="s">
        <v>8</v>
      </c>
      <c r="I112" s="159"/>
      <c r="J112" s="159"/>
      <c r="K112" s="159"/>
      <c r="L112" s="159"/>
      <c r="M112" s="159"/>
      <c r="N112" s="159"/>
      <c r="O112" s="159"/>
      <c r="P112" s="159"/>
      <c r="Q112" s="159"/>
      <c r="R112" s="159"/>
      <c r="S112" s="159"/>
      <c r="T112" s="159"/>
      <c r="U112" s="159"/>
      <c r="V112" s="36"/>
    </row>
    <row r="113" spans="1:25" ht="19.899999999999999" customHeight="1" x14ac:dyDescent="0.15">
      <c r="A113" s="20"/>
      <c r="B113" s="20"/>
      <c r="C113" s="37"/>
      <c r="D113" s="38"/>
      <c r="E113" s="33"/>
      <c r="F113" s="33"/>
      <c r="G113" s="33"/>
      <c r="H113" s="33"/>
      <c r="I113" s="44"/>
      <c r="J113" s="41" t="s">
        <v>86</v>
      </c>
      <c r="K113" s="42"/>
      <c r="L113" s="42"/>
      <c r="M113" s="42"/>
      <c r="N113" s="42"/>
      <c r="O113" s="42"/>
      <c r="P113" s="42"/>
      <c r="Q113" s="42"/>
      <c r="R113" s="42"/>
      <c r="S113" s="42"/>
      <c r="T113" s="42"/>
      <c r="U113" s="42"/>
      <c r="V113" s="36"/>
    </row>
    <row r="114" spans="1:25" ht="19.899999999999999" customHeight="1" x14ac:dyDescent="0.15">
      <c r="A114" s="20"/>
      <c r="B114" s="20"/>
      <c r="C114" s="37"/>
      <c r="D114" s="38">
        <v>2</v>
      </c>
      <c r="E114" s="18" t="s">
        <v>16</v>
      </c>
      <c r="I114" s="159"/>
      <c r="J114" s="159"/>
      <c r="K114" s="159"/>
      <c r="L114" s="159"/>
      <c r="M114" s="159"/>
      <c r="N114" s="159"/>
      <c r="O114" s="159"/>
      <c r="P114" s="159"/>
      <c r="Q114" s="159"/>
      <c r="R114" s="159"/>
      <c r="S114" s="159"/>
      <c r="T114" s="159"/>
      <c r="U114" s="159"/>
      <c r="V114" s="36"/>
    </row>
    <row r="115" spans="1:25" ht="19.899999999999999" customHeight="1" x14ac:dyDescent="0.15">
      <c r="A115" s="20"/>
      <c r="B115" s="20"/>
      <c r="C115" s="37"/>
      <c r="D115" s="38"/>
      <c r="E115" s="33"/>
      <c r="F115" s="33"/>
      <c r="G115" s="33"/>
      <c r="H115" s="33"/>
      <c r="I115" s="44"/>
      <c r="J115" s="41" t="s">
        <v>10</v>
      </c>
      <c r="K115" s="42"/>
      <c r="L115" s="42"/>
      <c r="M115" s="42"/>
      <c r="N115" s="42"/>
      <c r="O115" s="42"/>
      <c r="P115" s="42"/>
      <c r="Q115" s="42"/>
      <c r="R115" s="42"/>
      <c r="S115" s="42"/>
      <c r="T115" s="42"/>
      <c r="U115" s="42"/>
      <c r="V115" s="36"/>
    </row>
    <row r="116" spans="1:25" ht="19.899999999999999" customHeight="1" x14ac:dyDescent="0.15">
      <c r="A116" s="20"/>
      <c r="B116" s="20"/>
      <c r="C116" s="37"/>
      <c r="D116" s="38">
        <v>3</v>
      </c>
      <c r="E116" s="18" t="s">
        <v>17</v>
      </c>
      <c r="I116" s="159"/>
      <c r="J116" s="159"/>
      <c r="K116" s="159"/>
      <c r="L116" s="159"/>
      <c r="M116" s="159"/>
      <c r="N116" s="159"/>
      <c r="O116" s="159"/>
      <c r="P116" s="159"/>
      <c r="Q116" s="159"/>
      <c r="R116" s="159"/>
      <c r="S116" s="159"/>
      <c r="T116" s="159"/>
      <c r="U116" s="159"/>
      <c r="V116" s="36"/>
    </row>
    <row r="117" spans="1:25" ht="19.899999999999999" customHeight="1" x14ac:dyDescent="0.15">
      <c r="A117" s="20"/>
      <c r="B117" s="20"/>
      <c r="C117" s="37"/>
      <c r="D117" s="38"/>
      <c r="E117" s="33"/>
      <c r="F117" s="33"/>
      <c r="G117" s="33"/>
      <c r="H117" s="33"/>
      <c r="I117" s="44"/>
      <c r="J117" s="41" t="s">
        <v>11</v>
      </c>
      <c r="K117" s="42"/>
      <c r="L117" s="42"/>
      <c r="M117" s="42"/>
      <c r="N117" s="42"/>
      <c r="O117" s="42"/>
      <c r="P117" s="42"/>
      <c r="Q117" s="42"/>
      <c r="R117" s="42"/>
      <c r="S117" s="42"/>
      <c r="T117" s="42"/>
      <c r="U117" s="42"/>
      <c r="V117" s="36"/>
    </row>
    <row r="118" spans="1:25" ht="19.899999999999999" customHeight="1" x14ac:dyDescent="0.15">
      <c r="A118" s="20">
        <f>IF(AND(TRIM($I118)&lt;&gt;"",NOT(ISNUMBER(VALUE(SUBSTITUTE($I118,"-",""))))), 1001, 0)</f>
        <v>0</v>
      </c>
      <c r="B118" s="20"/>
      <c r="C118" s="37"/>
      <c r="D118" s="38">
        <v>4</v>
      </c>
      <c r="E118" s="18" t="s">
        <v>6</v>
      </c>
      <c r="I118" s="159"/>
      <c r="J118" s="159"/>
      <c r="K118" s="159"/>
      <c r="L118" s="159"/>
      <c r="M118" s="159"/>
      <c r="N118" s="33"/>
      <c r="O118" s="33"/>
      <c r="P118" s="33"/>
      <c r="Q118" s="33"/>
      <c r="R118" s="33"/>
      <c r="S118" s="33"/>
      <c r="T118" s="33"/>
      <c r="U118" s="33"/>
      <c r="V118" s="36"/>
    </row>
    <row r="119" spans="1:25" ht="19.899999999999999" customHeight="1" x14ac:dyDescent="0.15">
      <c r="A119" s="20"/>
      <c r="B119" s="20"/>
      <c r="C119" s="32"/>
      <c r="D119" s="33"/>
      <c r="E119" s="33"/>
      <c r="F119" s="33"/>
      <c r="G119" s="33"/>
      <c r="H119" s="33"/>
      <c r="I119" s="44"/>
      <c r="J119" s="41" t="s">
        <v>219</v>
      </c>
      <c r="K119" s="42"/>
      <c r="L119" s="42"/>
      <c r="M119" s="42"/>
      <c r="N119" s="42"/>
      <c r="O119" s="42"/>
      <c r="P119" s="42"/>
      <c r="Q119" s="42"/>
      <c r="R119" s="42"/>
      <c r="S119" s="42"/>
      <c r="T119" s="42"/>
      <c r="U119" s="42"/>
      <c r="V119" s="36"/>
    </row>
    <row r="120" spans="1:25" ht="19.899999999999999" customHeight="1" x14ac:dyDescent="0.15">
      <c r="A120" s="20">
        <f>IF(AND(TRIM($I120)&lt;&gt;"",NOT(ISNUMBER(VALUE(SUBSTITUTE($I120,"-",""))))), 1001, 0)</f>
        <v>0</v>
      </c>
      <c r="B120" s="20"/>
      <c r="C120" s="37"/>
      <c r="D120" s="38">
        <v>5</v>
      </c>
      <c r="E120" s="18" t="s">
        <v>7</v>
      </c>
      <c r="I120" s="159"/>
      <c r="J120" s="159"/>
      <c r="K120" s="159"/>
      <c r="L120" s="159"/>
      <c r="M120" s="159"/>
      <c r="N120" s="33"/>
      <c r="O120" s="33"/>
      <c r="P120" s="33"/>
      <c r="Q120" s="33"/>
      <c r="R120" s="33"/>
      <c r="S120" s="33"/>
      <c r="T120" s="33"/>
      <c r="U120" s="33"/>
      <c r="V120" s="36"/>
    </row>
    <row r="121" spans="1:25" ht="19.899999999999999" customHeight="1" x14ac:dyDescent="0.15">
      <c r="A121" s="20"/>
      <c r="B121" s="20"/>
      <c r="C121" s="32"/>
      <c r="D121" s="33"/>
      <c r="E121" s="33"/>
      <c r="F121" s="33"/>
      <c r="G121" s="33"/>
      <c r="H121" s="33"/>
      <c r="I121" s="44"/>
      <c r="J121" s="41" t="s">
        <v>197</v>
      </c>
      <c r="K121" s="42"/>
      <c r="L121" s="42"/>
      <c r="M121" s="42"/>
      <c r="N121" s="42"/>
      <c r="O121" s="42"/>
      <c r="P121" s="42"/>
      <c r="Q121" s="42"/>
      <c r="R121" s="42"/>
      <c r="S121" s="42"/>
      <c r="T121" s="42"/>
      <c r="U121" s="42"/>
      <c r="V121" s="36"/>
    </row>
    <row r="122" spans="1:25" ht="19.899999999999999" customHeight="1" x14ac:dyDescent="0.15">
      <c r="A122" s="20"/>
      <c r="B122" s="20"/>
      <c r="C122" s="37"/>
      <c r="D122" s="38">
        <v>6</v>
      </c>
      <c r="E122" s="18" t="s">
        <v>9</v>
      </c>
      <c r="I122" s="159"/>
      <c r="J122" s="159"/>
      <c r="K122" s="159"/>
      <c r="L122" s="159"/>
      <c r="M122" s="159"/>
      <c r="N122" s="159"/>
      <c r="O122" s="159"/>
      <c r="P122" s="159"/>
      <c r="Q122" s="159"/>
      <c r="R122" s="159"/>
      <c r="S122" s="159"/>
      <c r="T122" s="159"/>
      <c r="U122" s="159"/>
      <c r="V122" s="36"/>
    </row>
    <row r="123" spans="1:25" ht="19.899999999999999" customHeight="1" x14ac:dyDescent="0.15">
      <c r="A123" s="20"/>
      <c r="B123" s="20"/>
      <c r="C123" s="32"/>
      <c r="D123" s="33"/>
      <c r="E123" s="33"/>
      <c r="F123" s="33"/>
      <c r="G123" s="33"/>
      <c r="H123" s="33"/>
      <c r="I123" s="44"/>
      <c r="J123" s="41" t="s">
        <v>14</v>
      </c>
      <c r="K123" s="42"/>
      <c r="L123" s="42"/>
      <c r="M123" s="42"/>
      <c r="N123" s="42"/>
      <c r="O123" s="42"/>
      <c r="P123" s="42"/>
      <c r="Q123" s="42"/>
      <c r="R123" s="42"/>
      <c r="S123" s="42"/>
      <c r="T123" s="42"/>
      <c r="U123" s="42"/>
      <c r="V123" s="36"/>
    </row>
    <row r="124" spans="1:25" ht="15" customHeight="1" x14ac:dyDescent="0.15">
      <c r="A124" s="20"/>
      <c r="B124" s="20"/>
      <c r="C124" s="53"/>
      <c r="D124" s="54"/>
      <c r="E124" s="54"/>
      <c r="F124" s="54"/>
      <c r="G124" s="54"/>
      <c r="H124" s="54"/>
      <c r="I124" s="67"/>
      <c r="J124" s="55"/>
      <c r="K124" s="55"/>
      <c r="L124" s="55"/>
      <c r="M124" s="55"/>
      <c r="N124" s="55"/>
      <c r="O124" s="55"/>
      <c r="P124" s="55"/>
      <c r="Q124" s="55"/>
      <c r="R124" s="55"/>
      <c r="S124" s="55"/>
      <c r="T124" s="55"/>
      <c r="U124" s="55"/>
      <c r="V124" s="56"/>
    </row>
    <row r="125" spans="1:25" ht="15.75" customHeight="1" x14ac:dyDescent="0.15">
      <c r="A125" s="69"/>
      <c r="B125" s="20"/>
      <c r="C125" s="33"/>
      <c r="D125" s="33"/>
      <c r="E125" s="33"/>
      <c r="F125" s="33"/>
      <c r="G125" s="33"/>
      <c r="H125" s="33"/>
      <c r="I125" s="58"/>
      <c r="J125" s="58"/>
      <c r="K125" s="58"/>
      <c r="L125" s="58"/>
      <c r="M125" s="58"/>
      <c r="N125" s="58"/>
      <c r="O125" s="58"/>
      <c r="P125" s="58"/>
      <c r="Q125" s="58"/>
      <c r="R125" s="58"/>
      <c r="S125" s="58"/>
      <c r="T125" s="58"/>
      <c r="U125" s="58"/>
      <c r="V125" s="58"/>
      <c r="W125" s="58"/>
      <c r="X125" s="58"/>
      <c r="Y125" s="33"/>
    </row>
    <row r="126" spans="1:25" ht="15.75" hidden="1" customHeight="1" x14ac:dyDescent="0.15">
      <c r="A126" s="69"/>
      <c r="B126" s="20"/>
      <c r="C126" s="33"/>
      <c r="D126" s="33"/>
      <c r="E126" s="33"/>
      <c r="F126" s="33"/>
      <c r="G126" s="33"/>
      <c r="H126" s="33"/>
      <c r="I126" s="58"/>
      <c r="J126" s="58"/>
      <c r="K126" s="58"/>
      <c r="L126" s="58"/>
      <c r="M126" s="58"/>
      <c r="N126" s="58"/>
      <c r="O126" s="58"/>
      <c r="P126" s="58"/>
      <c r="Q126" s="58"/>
      <c r="R126" s="58"/>
      <c r="S126" s="58"/>
      <c r="T126" s="58"/>
      <c r="U126" s="58"/>
      <c r="V126" s="58"/>
      <c r="W126" s="58"/>
      <c r="X126" s="58"/>
      <c r="Y126" s="33"/>
    </row>
    <row r="127" spans="1:25" ht="15.75" hidden="1" customHeight="1" x14ac:dyDescent="0.15">
      <c r="A127" s="69"/>
      <c r="B127" s="20"/>
      <c r="C127" s="33"/>
      <c r="D127" s="33"/>
      <c r="E127" s="33"/>
      <c r="F127" s="33"/>
      <c r="G127" s="33"/>
      <c r="H127" s="33"/>
      <c r="I127" s="58"/>
      <c r="J127" s="58"/>
      <c r="K127" s="58"/>
      <c r="L127" s="58"/>
      <c r="M127" s="58"/>
      <c r="N127" s="58"/>
      <c r="O127" s="58"/>
      <c r="P127" s="58"/>
      <c r="Q127" s="58"/>
      <c r="R127" s="58"/>
      <c r="S127" s="58"/>
      <c r="T127" s="58"/>
      <c r="U127" s="58"/>
      <c r="V127" s="58"/>
      <c r="W127" s="58"/>
      <c r="X127" s="58"/>
      <c r="Y127" s="33"/>
    </row>
    <row r="128" spans="1:25" ht="15.75" hidden="1" customHeight="1" x14ac:dyDescent="0.15">
      <c r="A128" s="69"/>
      <c r="B128" s="20"/>
      <c r="C128" s="33"/>
      <c r="D128" s="33"/>
      <c r="E128" s="33"/>
      <c r="F128" s="33"/>
      <c r="G128" s="33"/>
      <c r="H128" s="33"/>
      <c r="I128" s="58"/>
      <c r="J128" s="58"/>
      <c r="K128" s="58"/>
      <c r="L128" s="58"/>
      <c r="M128" s="58"/>
      <c r="N128" s="58"/>
      <c r="O128" s="58"/>
      <c r="P128" s="58"/>
      <c r="Q128" s="58"/>
      <c r="R128" s="58"/>
      <c r="S128" s="58"/>
      <c r="T128" s="58"/>
      <c r="U128" s="58"/>
      <c r="V128" s="58"/>
      <c r="W128" s="58"/>
      <c r="X128" s="58"/>
      <c r="Y128" s="33"/>
    </row>
    <row r="129" spans="1:25" ht="15.75" hidden="1" customHeight="1" x14ac:dyDescent="0.15">
      <c r="A129" s="69"/>
      <c r="B129" s="20"/>
      <c r="C129" s="33"/>
      <c r="D129" s="33"/>
      <c r="E129" s="33"/>
      <c r="F129" s="33"/>
      <c r="G129" s="33"/>
      <c r="H129" s="33"/>
      <c r="I129" s="58"/>
      <c r="J129" s="58"/>
      <c r="K129" s="58"/>
      <c r="L129" s="58"/>
      <c r="M129" s="58"/>
      <c r="N129" s="58"/>
      <c r="O129" s="58"/>
      <c r="P129" s="58"/>
      <c r="Q129" s="58"/>
      <c r="R129" s="58"/>
      <c r="S129" s="58"/>
      <c r="T129" s="58"/>
      <c r="U129" s="58"/>
      <c r="V129" s="58"/>
      <c r="W129" s="58"/>
      <c r="X129" s="58"/>
      <c r="Y129" s="33"/>
    </row>
    <row r="130" spans="1:25" ht="15.75" hidden="1" customHeight="1" x14ac:dyDescent="0.15">
      <c r="A130" s="69"/>
      <c r="B130" s="20"/>
      <c r="C130" s="33"/>
      <c r="D130" s="33"/>
      <c r="E130" s="33"/>
      <c r="F130" s="33"/>
      <c r="G130" s="33"/>
      <c r="H130" s="33"/>
      <c r="I130" s="58"/>
      <c r="J130" s="58"/>
      <c r="K130" s="58"/>
      <c r="L130" s="58"/>
      <c r="M130" s="58"/>
      <c r="N130" s="58"/>
      <c r="O130" s="58"/>
      <c r="P130" s="58"/>
      <c r="Q130" s="58"/>
      <c r="R130" s="58"/>
      <c r="S130" s="58"/>
      <c r="T130" s="58"/>
      <c r="U130" s="58"/>
      <c r="V130" s="58"/>
      <c r="W130" s="58"/>
      <c r="X130" s="58"/>
      <c r="Y130" s="33"/>
    </row>
    <row r="131" spans="1:25" ht="15.75" hidden="1" customHeight="1" x14ac:dyDescent="0.15">
      <c r="A131" s="69"/>
      <c r="B131" s="20"/>
      <c r="C131" s="33"/>
      <c r="D131" s="33"/>
      <c r="E131" s="33"/>
      <c r="F131" s="33"/>
      <c r="G131" s="33"/>
      <c r="H131" s="33"/>
      <c r="I131" s="58"/>
      <c r="J131" s="58"/>
      <c r="K131" s="58"/>
      <c r="L131" s="58"/>
      <c r="M131" s="58"/>
      <c r="N131" s="58"/>
      <c r="O131" s="58"/>
      <c r="P131" s="58"/>
      <c r="Q131" s="58"/>
      <c r="R131" s="58"/>
      <c r="S131" s="58"/>
      <c r="T131" s="58"/>
      <c r="U131" s="58"/>
      <c r="V131" s="58"/>
      <c r="W131" s="58"/>
      <c r="X131" s="58"/>
      <c r="Y131" s="33"/>
    </row>
    <row r="132" spans="1:25" ht="15.75" hidden="1" customHeight="1" x14ac:dyDescent="0.15">
      <c r="A132" s="69"/>
      <c r="B132" s="20"/>
      <c r="C132" s="33"/>
      <c r="D132" s="33"/>
      <c r="E132" s="33"/>
      <c r="F132" s="33"/>
      <c r="G132" s="33"/>
      <c r="H132" s="33"/>
      <c r="I132" s="58"/>
      <c r="J132" s="58"/>
      <c r="K132" s="58"/>
      <c r="L132" s="58"/>
      <c r="M132" s="58"/>
      <c r="N132" s="58"/>
      <c r="O132" s="58"/>
      <c r="P132" s="58"/>
      <c r="Q132" s="58"/>
      <c r="R132" s="58"/>
      <c r="S132" s="58"/>
      <c r="T132" s="58"/>
      <c r="U132" s="58"/>
      <c r="V132" s="58"/>
      <c r="W132" s="58"/>
      <c r="X132" s="58"/>
      <c r="Y132" s="33"/>
    </row>
    <row r="133" spans="1:25" ht="15.75" hidden="1" customHeight="1" x14ac:dyDescent="0.15">
      <c r="A133" s="69"/>
      <c r="B133" s="20"/>
      <c r="C133" s="33"/>
      <c r="D133" s="33"/>
      <c r="E133" s="33"/>
      <c r="F133" s="33"/>
      <c r="G133" s="33"/>
      <c r="H133" s="33"/>
      <c r="I133" s="58"/>
      <c r="J133" s="58"/>
      <c r="K133" s="58"/>
      <c r="L133" s="58"/>
      <c r="M133" s="58"/>
      <c r="N133" s="58"/>
      <c r="O133" s="58"/>
      <c r="P133" s="58"/>
      <c r="Q133" s="58"/>
      <c r="R133" s="58"/>
      <c r="S133" s="58"/>
      <c r="T133" s="58"/>
      <c r="U133" s="58"/>
      <c r="V133" s="58"/>
      <c r="W133" s="58"/>
      <c r="X133" s="58"/>
      <c r="Y133" s="33"/>
    </row>
    <row r="134" spans="1:25" ht="15.75" hidden="1" customHeight="1" x14ac:dyDescent="0.15">
      <c r="A134" s="69"/>
      <c r="B134" s="20"/>
      <c r="C134" s="33"/>
      <c r="D134" s="33"/>
      <c r="E134" s="33"/>
      <c r="F134" s="33"/>
      <c r="G134" s="33"/>
      <c r="H134" s="33"/>
      <c r="I134" s="58"/>
      <c r="J134" s="58"/>
      <c r="K134" s="58"/>
      <c r="L134" s="58"/>
      <c r="M134" s="58"/>
      <c r="N134" s="58"/>
      <c r="O134" s="58"/>
      <c r="P134" s="58"/>
      <c r="Q134" s="58"/>
      <c r="R134" s="58"/>
      <c r="S134" s="58"/>
      <c r="T134" s="58"/>
      <c r="U134" s="58"/>
      <c r="V134" s="58"/>
      <c r="W134" s="58"/>
      <c r="X134" s="58"/>
      <c r="Y134" s="33"/>
    </row>
    <row r="135" spans="1:25" ht="15.75" hidden="1" customHeight="1" x14ac:dyDescent="0.15">
      <c r="A135" s="69"/>
      <c r="B135" s="20"/>
      <c r="C135" s="33"/>
      <c r="D135" s="33"/>
      <c r="E135" s="33"/>
      <c r="F135" s="33"/>
      <c r="G135" s="33"/>
      <c r="H135" s="33"/>
      <c r="I135" s="58"/>
      <c r="J135" s="58"/>
      <c r="K135" s="58"/>
      <c r="L135" s="58"/>
      <c r="M135" s="58"/>
      <c r="N135" s="58"/>
      <c r="O135" s="58"/>
      <c r="P135" s="58"/>
      <c r="Q135" s="58"/>
      <c r="R135" s="58"/>
      <c r="S135" s="58"/>
      <c r="T135" s="58"/>
      <c r="U135" s="58"/>
      <c r="V135" s="58"/>
      <c r="W135" s="58"/>
      <c r="X135" s="58"/>
      <c r="Y135" s="33"/>
    </row>
    <row r="136" spans="1:25" ht="15.75" hidden="1" customHeight="1" x14ac:dyDescent="0.15">
      <c r="A136" s="69"/>
      <c r="B136" s="20"/>
      <c r="C136" s="33"/>
      <c r="D136" s="33"/>
      <c r="E136" s="33"/>
      <c r="F136" s="33"/>
      <c r="G136" s="33"/>
      <c r="H136" s="33"/>
      <c r="I136" s="58"/>
      <c r="J136" s="58"/>
      <c r="K136" s="58"/>
      <c r="L136" s="58"/>
      <c r="M136" s="58"/>
      <c r="N136" s="58"/>
      <c r="O136" s="58"/>
      <c r="P136" s="58"/>
      <c r="Q136" s="58"/>
      <c r="R136" s="58"/>
      <c r="S136" s="58"/>
      <c r="T136" s="58"/>
      <c r="U136" s="58"/>
      <c r="V136" s="58"/>
      <c r="W136" s="58"/>
      <c r="X136" s="58"/>
      <c r="Y136" s="33"/>
    </row>
    <row r="137" spans="1:25" ht="15.75" hidden="1" customHeight="1" x14ac:dyDescent="0.15">
      <c r="A137" s="69"/>
      <c r="B137" s="20"/>
      <c r="C137" s="33"/>
      <c r="D137" s="33"/>
      <c r="E137" s="33"/>
      <c r="F137" s="33"/>
      <c r="G137" s="33"/>
      <c r="H137" s="33"/>
      <c r="I137" s="58"/>
      <c r="J137" s="58"/>
      <c r="K137" s="58"/>
      <c r="L137" s="58"/>
      <c r="M137" s="58"/>
      <c r="N137" s="58"/>
      <c r="O137" s="58"/>
      <c r="P137" s="58"/>
      <c r="Q137" s="58"/>
      <c r="R137" s="58"/>
      <c r="S137" s="58"/>
      <c r="T137" s="58"/>
      <c r="U137" s="58"/>
      <c r="V137" s="58"/>
      <c r="W137" s="58"/>
      <c r="X137" s="58"/>
      <c r="Y137" s="33"/>
    </row>
    <row r="138" spans="1:25" ht="15.75" hidden="1" customHeight="1" x14ac:dyDescent="0.15">
      <c r="A138" s="69"/>
      <c r="B138" s="20"/>
      <c r="C138" s="33"/>
      <c r="D138" s="33"/>
      <c r="E138" s="33"/>
      <c r="F138" s="33"/>
      <c r="G138" s="33"/>
      <c r="H138" s="33"/>
      <c r="I138" s="58"/>
      <c r="J138" s="58"/>
      <c r="K138" s="58"/>
      <c r="L138" s="58"/>
      <c r="M138" s="58"/>
      <c r="N138" s="58"/>
      <c r="O138" s="58"/>
      <c r="P138" s="58"/>
      <c r="Q138" s="58"/>
      <c r="R138" s="58"/>
      <c r="S138" s="58"/>
      <c r="T138" s="58"/>
      <c r="U138" s="58"/>
      <c r="V138" s="58"/>
      <c r="W138" s="58"/>
      <c r="X138" s="58"/>
      <c r="Y138" s="33"/>
    </row>
    <row r="139" spans="1:25" ht="15.75" hidden="1" customHeight="1" x14ac:dyDescent="0.15">
      <c r="A139" s="69"/>
      <c r="B139" s="20"/>
      <c r="C139" s="33"/>
      <c r="D139" s="33"/>
      <c r="E139" s="33"/>
      <c r="F139" s="33"/>
      <c r="G139" s="33"/>
      <c r="H139" s="33"/>
      <c r="I139" s="58"/>
      <c r="J139" s="58"/>
      <c r="K139" s="58"/>
      <c r="L139" s="58"/>
      <c r="M139" s="58"/>
      <c r="N139" s="58"/>
      <c r="O139" s="58"/>
      <c r="P139" s="58"/>
      <c r="Q139" s="58"/>
      <c r="R139" s="58"/>
      <c r="S139" s="58"/>
      <c r="T139" s="58"/>
      <c r="U139" s="58"/>
      <c r="V139" s="58"/>
      <c r="W139" s="58"/>
      <c r="X139" s="58"/>
      <c r="Y139" s="33"/>
    </row>
    <row r="140" spans="1:25" ht="15.75" hidden="1" customHeight="1" x14ac:dyDescent="0.15">
      <c r="A140" s="69"/>
      <c r="B140" s="20"/>
      <c r="C140" s="33"/>
      <c r="D140" s="33"/>
      <c r="E140" s="33"/>
      <c r="F140" s="33"/>
      <c r="G140" s="33"/>
      <c r="H140" s="33"/>
      <c r="I140" s="58"/>
      <c r="J140" s="58"/>
      <c r="K140" s="58"/>
      <c r="L140" s="58"/>
      <c r="M140" s="58"/>
      <c r="N140" s="58"/>
      <c r="O140" s="58"/>
      <c r="P140" s="58"/>
      <c r="Q140" s="58"/>
      <c r="R140" s="58"/>
      <c r="S140" s="58"/>
      <c r="T140" s="58"/>
      <c r="U140" s="58"/>
      <c r="V140" s="58"/>
      <c r="W140" s="58"/>
      <c r="X140" s="58"/>
      <c r="Y140" s="33"/>
    </row>
    <row r="141" spans="1:25" ht="15.75" hidden="1" customHeight="1" x14ac:dyDescent="0.15">
      <c r="A141" s="69"/>
      <c r="B141" s="20"/>
      <c r="C141" s="33"/>
      <c r="D141" s="33"/>
      <c r="E141" s="33"/>
      <c r="F141" s="33"/>
      <c r="G141" s="33"/>
      <c r="H141" s="33"/>
      <c r="I141" s="58"/>
      <c r="J141" s="58"/>
      <c r="K141" s="58"/>
      <c r="L141" s="58"/>
      <c r="M141" s="58"/>
      <c r="N141" s="58"/>
      <c r="O141" s="58"/>
      <c r="P141" s="58"/>
      <c r="Q141" s="58"/>
      <c r="R141" s="58"/>
      <c r="S141" s="58"/>
      <c r="T141" s="58"/>
      <c r="U141" s="58"/>
      <c r="V141" s="58"/>
      <c r="W141" s="58"/>
      <c r="X141" s="58"/>
      <c r="Y141" s="33"/>
    </row>
    <row r="142" spans="1:25" ht="15.75" hidden="1" customHeight="1" x14ac:dyDescent="0.15">
      <c r="A142" s="69"/>
      <c r="B142" s="20"/>
      <c r="C142" s="33"/>
      <c r="D142" s="33"/>
      <c r="E142" s="33"/>
      <c r="F142" s="33"/>
      <c r="G142" s="33"/>
      <c r="H142" s="33"/>
      <c r="I142" s="58"/>
      <c r="J142" s="58"/>
      <c r="K142" s="58"/>
      <c r="L142" s="58"/>
      <c r="M142" s="58"/>
      <c r="N142" s="58"/>
      <c r="O142" s="58"/>
      <c r="P142" s="58"/>
      <c r="Q142" s="58"/>
      <c r="R142" s="58"/>
      <c r="S142" s="58"/>
      <c r="T142" s="58"/>
      <c r="U142" s="58"/>
      <c r="V142" s="58"/>
      <c r="W142" s="58"/>
      <c r="X142" s="58"/>
      <c r="Y142" s="33"/>
    </row>
    <row r="143" spans="1:25" ht="15.75" hidden="1" customHeight="1" x14ac:dyDescent="0.15">
      <c r="A143" s="69"/>
      <c r="B143" s="20"/>
      <c r="C143" s="33"/>
      <c r="D143" s="33"/>
      <c r="E143" s="33"/>
      <c r="F143" s="33"/>
      <c r="G143" s="33"/>
      <c r="H143" s="33"/>
      <c r="I143" s="58"/>
      <c r="J143" s="58"/>
      <c r="K143" s="58"/>
      <c r="L143" s="58"/>
      <c r="M143" s="58"/>
      <c r="N143" s="58"/>
      <c r="O143" s="58"/>
      <c r="P143" s="58"/>
      <c r="Q143" s="58"/>
      <c r="R143" s="58"/>
      <c r="S143" s="58"/>
      <c r="T143" s="58"/>
      <c r="U143" s="58"/>
      <c r="V143" s="58"/>
      <c r="W143" s="58"/>
      <c r="X143" s="58"/>
      <c r="Y143" s="33"/>
    </row>
    <row r="144" spans="1:25" ht="15.75" hidden="1" customHeight="1" x14ac:dyDescent="0.15">
      <c r="A144" s="69"/>
      <c r="B144" s="20"/>
      <c r="C144" s="33"/>
      <c r="D144" s="33"/>
      <c r="E144" s="33"/>
      <c r="F144" s="33"/>
      <c r="G144" s="33"/>
      <c r="H144" s="33"/>
      <c r="I144" s="58"/>
      <c r="J144" s="58"/>
      <c r="K144" s="58"/>
      <c r="L144" s="58"/>
      <c r="M144" s="58"/>
      <c r="N144" s="58"/>
      <c r="O144" s="58"/>
      <c r="P144" s="58"/>
      <c r="Q144" s="58"/>
      <c r="R144" s="58"/>
      <c r="S144" s="58"/>
      <c r="T144" s="58"/>
      <c r="U144" s="58"/>
      <c r="V144" s="58"/>
      <c r="W144" s="58"/>
      <c r="X144" s="58"/>
      <c r="Y144" s="33"/>
    </row>
    <row r="145" spans="1:25" ht="15.75" customHeight="1" x14ac:dyDescent="0.15">
      <c r="A145" s="69"/>
      <c r="B145" s="20"/>
      <c r="C145" s="33"/>
      <c r="D145" s="33"/>
      <c r="E145" s="33"/>
      <c r="F145" s="33"/>
      <c r="G145" s="33"/>
      <c r="H145" s="33"/>
      <c r="I145" s="58"/>
      <c r="J145" s="58"/>
      <c r="K145" s="58"/>
      <c r="L145" s="58"/>
      <c r="M145" s="58"/>
      <c r="N145" s="58"/>
      <c r="O145" s="58"/>
      <c r="P145" s="58"/>
      <c r="Q145" s="58"/>
      <c r="R145" s="58"/>
      <c r="S145" s="58"/>
      <c r="T145" s="58"/>
      <c r="U145" s="58"/>
      <c r="V145" s="58"/>
      <c r="W145" s="58"/>
      <c r="X145" s="58"/>
      <c r="Y145" s="33"/>
    </row>
    <row r="146" spans="1:25" ht="19.899999999999999" customHeight="1" x14ac:dyDescent="0.15">
      <c r="A146" s="20"/>
      <c r="B146" s="20"/>
      <c r="C146" s="161" t="s">
        <v>87</v>
      </c>
      <c r="D146" s="162"/>
      <c r="E146" s="162"/>
      <c r="F146" s="162"/>
      <c r="G146" s="162"/>
      <c r="H146" s="163"/>
      <c r="I146" s="59"/>
    </row>
    <row r="147" spans="1:25" ht="15" customHeight="1" x14ac:dyDescent="0.15">
      <c r="A147" s="20"/>
      <c r="B147" s="20"/>
      <c r="C147" s="32"/>
      <c r="D147" s="33"/>
      <c r="E147" s="33"/>
      <c r="F147" s="33"/>
      <c r="G147" s="33"/>
      <c r="H147" s="33"/>
      <c r="I147" s="68"/>
      <c r="J147" s="34"/>
      <c r="K147" s="34"/>
      <c r="L147" s="34"/>
      <c r="M147" s="34"/>
      <c r="N147" s="34"/>
      <c r="O147" s="34"/>
      <c r="P147" s="34"/>
      <c r="Q147" s="34"/>
      <c r="R147" s="34"/>
      <c r="S147" s="34"/>
      <c r="T147" s="34"/>
      <c r="U147" s="34"/>
      <c r="V147" s="35"/>
    </row>
    <row r="148" spans="1:25" ht="19.899999999999999" customHeight="1" x14ac:dyDescent="0.15">
      <c r="A148" s="20"/>
      <c r="B148" s="20"/>
      <c r="C148" s="32"/>
      <c r="D148" s="70" t="s">
        <v>195</v>
      </c>
      <c r="E148" s="33"/>
      <c r="F148" s="33"/>
      <c r="G148" s="33"/>
      <c r="H148" s="33"/>
      <c r="I148" s="52"/>
      <c r="J148" s="33"/>
      <c r="K148" s="33"/>
      <c r="L148" s="33"/>
      <c r="M148" s="33"/>
      <c r="N148" s="33"/>
      <c r="O148" s="33"/>
      <c r="P148" s="33"/>
      <c r="Q148" s="33"/>
      <c r="R148" s="33"/>
      <c r="S148" s="33"/>
      <c r="T148" s="33"/>
      <c r="U148" s="33"/>
      <c r="V148" s="36"/>
    </row>
    <row r="149" spans="1:25" ht="19.899999999999999" customHeight="1" x14ac:dyDescent="0.15">
      <c r="A149" s="20">
        <f>IF(AND($I149&lt;&gt;"しない", $I149&lt;&gt;"する"), 1001, 0)</f>
        <v>0</v>
      </c>
      <c r="B149" s="20"/>
      <c r="C149" s="37"/>
      <c r="D149" s="38">
        <v>1</v>
      </c>
      <c r="E149" s="33" t="s">
        <v>196</v>
      </c>
      <c r="F149" s="33"/>
      <c r="G149" s="33"/>
      <c r="H149" s="33"/>
      <c r="I149" s="159" t="s">
        <v>198</v>
      </c>
      <c r="J149" s="167"/>
      <c r="K149" s="167"/>
      <c r="L149" s="167"/>
      <c r="M149" s="167"/>
      <c r="N149" s="33"/>
      <c r="O149" s="33"/>
      <c r="P149" s="33"/>
      <c r="Q149" s="33"/>
      <c r="R149" s="33"/>
      <c r="S149" s="33"/>
      <c r="T149" s="33"/>
      <c r="U149" s="33"/>
      <c r="V149" s="36"/>
    </row>
    <row r="150" spans="1:25" ht="19.899999999999999" customHeight="1" x14ac:dyDescent="0.15">
      <c r="A150" s="20"/>
      <c r="B150" s="20"/>
      <c r="C150" s="32"/>
      <c r="D150" s="33"/>
      <c r="E150" s="33"/>
      <c r="F150" s="33"/>
      <c r="G150" s="33"/>
      <c r="H150" s="33"/>
      <c r="I150" s="44"/>
      <c r="J150" s="41" t="s">
        <v>194</v>
      </c>
      <c r="K150" s="42"/>
      <c r="L150" s="42"/>
      <c r="M150" s="42"/>
      <c r="N150" s="42"/>
      <c r="O150" s="42"/>
      <c r="P150" s="42"/>
      <c r="Q150" s="42"/>
      <c r="R150" s="42"/>
      <c r="S150" s="42"/>
      <c r="T150" s="42"/>
      <c r="U150" s="42"/>
      <c r="V150" s="36"/>
    </row>
    <row r="151" spans="1:25" ht="19.899999999999999" customHeight="1" x14ac:dyDescent="0.15">
      <c r="A151" s="20">
        <f>IF(AND($I149="する",TRIM($I151)=""), 1001, 0)</f>
        <v>0</v>
      </c>
      <c r="B151" s="20"/>
      <c r="C151" s="37"/>
      <c r="D151" s="38">
        <v>2</v>
      </c>
      <c r="E151" s="18" t="s">
        <v>0</v>
      </c>
      <c r="I151" s="172"/>
      <c r="J151" s="168"/>
      <c r="K151" s="168"/>
      <c r="L151" s="168"/>
      <c r="M151" s="168"/>
      <c r="N151" s="33"/>
      <c r="O151" s="33"/>
      <c r="P151" s="33"/>
      <c r="Q151" s="33"/>
      <c r="R151" s="33"/>
      <c r="S151" s="33"/>
      <c r="T151" s="33"/>
      <c r="U151" s="33"/>
      <c r="V151" s="36"/>
    </row>
    <row r="152" spans="1:25" ht="19.899999999999999" customHeight="1" x14ac:dyDescent="0.15">
      <c r="A152" s="20"/>
      <c r="B152" s="20"/>
      <c r="C152" s="37"/>
      <c r="D152" s="38"/>
      <c r="E152" s="33"/>
      <c r="F152" s="33"/>
      <c r="G152" s="33"/>
      <c r="H152" s="33"/>
      <c r="I152" s="44"/>
      <c r="J152" s="41" t="s">
        <v>229</v>
      </c>
      <c r="K152" s="42"/>
      <c r="L152" s="42"/>
      <c r="M152" s="42"/>
      <c r="N152" s="42"/>
      <c r="O152" s="42"/>
      <c r="P152" s="42"/>
      <c r="Q152" s="42"/>
      <c r="R152" s="42"/>
      <c r="S152" s="42"/>
      <c r="T152" s="42"/>
      <c r="U152" s="42"/>
      <c r="V152" s="36"/>
    </row>
    <row r="153" spans="1:25" ht="19.899999999999999" customHeight="1" x14ac:dyDescent="0.15">
      <c r="A153" s="20">
        <f>IF(AND($I149="する",TRIM($I153)=""), 1001, 0)</f>
        <v>0</v>
      </c>
      <c r="B153" s="20"/>
      <c r="C153" s="37"/>
      <c r="D153" s="38">
        <v>3</v>
      </c>
      <c r="E153" s="18" t="s">
        <v>1</v>
      </c>
      <c r="I153" s="160"/>
      <c r="J153" s="160"/>
      <c r="K153" s="160"/>
      <c r="L153" s="160"/>
      <c r="M153" s="160"/>
      <c r="N153" s="160"/>
      <c r="O153" s="160"/>
      <c r="P153" s="160"/>
      <c r="Q153" s="160"/>
      <c r="R153" s="160"/>
      <c r="S153" s="160"/>
      <c r="T153" s="160"/>
      <c r="U153" s="160"/>
      <c r="V153" s="36"/>
    </row>
    <row r="154" spans="1:25" ht="19.899999999999999" customHeight="1" x14ac:dyDescent="0.15">
      <c r="A154" s="20"/>
      <c r="B154" s="20"/>
      <c r="C154" s="37"/>
      <c r="D154" s="38"/>
      <c r="E154" s="33"/>
      <c r="F154" s="33"/>
      <c r="G154" s="33"/>
      <c r="H154" s="33"/>
      <c r="I154" s="44"/>
      <c r="J154" s="41" t="s">
        <v>19</v>
      </c>
      <c r="K154" s="42"/>
      <c r="L154" s="42"/>
      <c r="M154" s="42"/>
      <c r="N154" s="42"/>
      <c r="O154" s="42"/>
      <c r="P154" s="42"/>
      <c r="Q154" s="42"/>
      <c r="R154" s="42"/>
      <c r="S154" s="42"/>
      <c r="T154" s="42"/>
      <c r="U154" s="42"/>
      <c r="V154" s="36"/>
    </row>
    <row r="155" spans="1:25" ht="19.899999999999999" customHeight="1" x14ac:dyDescent="0.15">
      <c r="A155" s="20"/>
      <c r="B155" s="20"/>
      <c r="C155" s="37"/>
      <c r="D155" s="38">
        <v>4</v>
      </c>
      <c r="E155" s="18" t="s">
        <v>88</v>
      </c>
      <c r="I155" s="159"/>
      <c r="J155" s="159"/>
      <c r="K155" s="159"/>
      <c r="L155" s="159"/>
      <c r="M155" s="159"/>
      <c r="N155" s="159"/>
      <c r="O155" s="159"/>
      <c r="P155" s="159"/>
      <c r="Q155" s="159"/>
      <c r="R155" s="159"/>
      <c r="S155" s="159"/>
      <c r="T155" s="159"/>
      <c r="U155" s="159"/>
      <c r="V155" s="36"/>
    </row>
    <row r="156" spans="1:25" ht="19.899999999999999" customHeight="1" x14ac:dyDescent="0.15">
      <c r="A156" s="20"/>
      <c r="B156" s="20"/>
      <c r="C156" s="37"/>
      <c r="D156" s="38"/>
      <c r="E156" s="33"/>
      <c r="F156" s="33"/>
      <c r="G156" s="33"/>
      <c r="H156" s="33"/>
      <c r="I156" s="44"/>
      <c r="J156" s="41" t="s">
        <v>10</v>
      </c>
      <c r="K156" s="42"/>
      <c r="L156" s="42"/>
      <c r="M156" s="42"/>
      <c r="N156" s="42"/>
      <c r="O156" s="42"/>
      <c r="P156" s="42"/>
      <c r="Q156" s="42"/>
      <c r="R156" s="42"/>
      <c r="S156" s="42"/>
      <c r="T156" s="42"/>
      <c r="U156" s="42"/>
      <c r="V156" s="36"/>
    </row>
    <row r="157" spans="1:25" ht="19.899999999999999" customHeight="1" x14ac:dyDescent="0.15">
      <c r="A157" s="20">
        <f>IF(AND($I149="する",TRIM($I157)=""), 1001, 0)</f>
        <v>0</v>
      </c>
      <c r="B157" s="20"/>
      <c r="C157" s="37"/>
      <c r="D157" s="38">
        <v>5</v>
      </c>
      <c r="E157" s="18" t="s">
        <v>89</v>
      </c>
      <c r="I157" s="159"/>
      <c r="J157" s="159"/>
      <c r="K157" s="159"/>
      <c r="L157" s="159"/>
      <c r="M157" s="159"/>
      <c r="N157" s="159"/>
      <c r="O157" s="159"/>
      <c r="P157" s="159"/>
      <c r="Q157" s="159"/>
      <c r="R157" s="159"/>
      <c r="S157" s="159"/>
      <c r="T157" s="159"/>
      <c r="U157" s="159"/>
      <c r="V157" s="36"/>
    </row>
    <row r="158" spans="1:25" ht="19.899999999999999" customHeight="1" x14ac:dyDescent="0.15">
      <c r="A158" s="20"/>
      <c r="B158" s="20"/>
      <c r="C158" s="32"/>
      <c r="D158" s="33"/>
      <c r="E158" s="33"/>
      <c r="F158" s="33"/>
      <c r="G158" s="33"/>
      <c r="H158" s="33"/>
      <c r="I158" s="44"/>
      <c r="J158" s="41" t="s">
        <v>11</v>
      </c>
      <c r="K158" s="42"/>
      <c r="L158" s="42"/>
      <c r="M158" s="42"/>
      <c r="N158" s="42"/>
      <c r="O158" s="42"/>
      <c r="P158" s="42"/>
      <c r="Q158" s="42"/>
      <c r="R158" s="42"/>
      <c r="S158" s="42"/>
      <c r="T158" s="42"/>
      <c r="U158" s="42"/>
      <c r="V158" s="36"/>
    </row>
    <row r="159" spans="1:25" ht="19.899999999999999" customHeight="1" x14ac:dyDescent="0.15">
      <c r="A159" s="20">
        <f>IF(AND($I149="する",NOT(AND(TRIM($I159)&lt;&gt;"",ISNUMBER(VALUE(SUBSTITUTE($I159,"-","")))))), 1001, 0)</f>
        <v>0</v>
      </c>
      <c r="B159" s="20"/>
      <c r="C159" s="37"/>
      <c r="D159" s="38">
        <v>6</v>
      </c>
      <c r="E159" s="18" t="s">
        <v>6</v>
      </c>
      <c r="I159" s="159"/>
      <c r="J159" s="159"/>
      <c r="K159" s="159"/>
      <c r="L159" s="159"/>
      <c r="M159" s="159"/>
      <c r="N159" s="33"/>
      <c r="O159" s="33"/>
      <c r="P159" s="33"/>
      <c r="Q159" s="33"/>
      <c r="R159" s="33"/>
      <c r="S159" s="33"/>
      <c r="T159" s="33"/>
      <c r="U159" s="33"/>
      <c r="V159" s="36"/>
    </row>
    <row r="160" spans="1:25" ht="19.899999999999999" customHeight="1" x14ac:dyDescent="0.15">
      <c r="A160" s="20"/>
      <c r="B160" s="20"/>
      <c r="C160" s="32"/>
      <c r="D160" s="33"/>
      <c r="E160" s="33"/>
      <c r="F160" s="33"/>
      <c r="G160" s="33"/>
      <c r="H160" s="33"/>
      <c r="I160" s="44"/>
      <c r="J160" s="41" t="s">
        <v>219</v>
      </c>
      <c r="K160" s="42"/>
      <c r="L160" s="42"/>
      <c r="M160" s="42"/>
      <c r="N160" s="42"/>
      <c r="O160" s="42"/>
      <c r="P160" s="42"/>
      <c r="Q160" s="42"/>
      <c r="R160" s="42"/>
      <c r="S160" s="42"/>
      <c r="T160" s="42"/>
      <c r="U160" s="42"/>
      <c r="V160" s="36"/>
    </row>
    <row r="161" spans="1:27" ht="19.899999999999999" customHeight="1" x14ac:dyDescent="0.15">
      <c r="A161" s="20">
        <f>IF(AND($I149="する",AND(TRIM($I161)&lt;&gt;"",NOT(ISNUMBER(VALUE(SUBSTITUTE($I161,"-","")))))), 1001, 0)</f>
        <v>0</v>
      </c>
      <c r="B161" s="20"/>
      <c r="C161" s="37"/>
      <c r="D161" s="38">
        <v>7</v>
      </c>
      <c r="E161" s="18" t="s">
        <v>7</v>
      </c>
      <c r="I161" s="159"/>
      <c r="J161" s="159"/>
      <c r="K161" s="159"/>
      <c r="L161" s="159"/>
      <c r="M161" s="159"/>
      <c r="N161" s="33"/>
      <c r="O161" s="33"/>
      <c r="P161" s="33"/>
      <c r="Q161" s="33"/>
      <c r="R161" s="33"/>
      <c r="S161" s="33"/>
      <c r="T161" s="33"/>
      <c r="U161" s="33"/>
      <c r="V161" s="36"/>
    </row>
    <row r="162" spans="1:27" ht="19.899999999999999" customHeight="1" x14ac:dyDescent="0.15">
      <c r="A162" s="20"/>
      <c r="B162" s="20"/>
      <c r="C162" s="32"/>
      <c r="D162" s="33"/>
      <c r="E162" s="33"/>
      <c r="F162" s="33"/>
      <c r="G162" s="33"/>
      <c r="H162" s="33"/>
      <c r="I162" s="44"/>
      <c r="J162" s="41" t="s">
        <v>197</v>
      </c>
      <c r="K162" s="42"/>
      <c r="L162" s="42"/>
      <c r="M162" s="42"/>
      <c r="N162" s="42"/>
      <c r="O162" s="42"/>
      <c r="P162" s="42"/>
      <c r="Q162" s="42"/>
      <c r="R162" s="42"/>
      <c r="S162" s="42"/>
      <c r="T162" s="42"/>
      <c r="U162" s="42"/>
      <c r="V162" s="36"/>
    </row>
    <row r="163" spans="1:27" ht="15" customHeight="1" x14ac:dyDescent="0.15">
      <c r="A163" s="20"/>
      <c r="B163" s="20"/>
      <c r="C163" s="53"/>
      <c r="D163" s="54"/>
      <c r="E163" s="54"/>
      <c r="F163" s="54"/>
      <c r="G163" s="54"/>
      <c r="H163" s="54"/>
      <c r="I163" s="67"/>
      <c r="J163" s="55"/>
      <c r="K163" s="55"/>
      <c r="L163" s="55"/>
      <c r="M163" s="55"/>
      <c r="N163" s="55"/>
      <c r="O163" s="55"/>
      <c r="P163" s="55"/>
      <c r="Q163" s="55"/>
      <c r="R163" s="55"/>
      <c r="S163" s="55"/>
      <c r="T163" s="55"/>
      <c r="U163" s="55"/>
      <c r="V163" s="56"/>
    </row>
    <row r="164" spans="1:27" ht="15" customHeight="1" x14ac:dyDescent="0.15">
      <c r="A164" s="20"/>
      <c r="B164" s="20"/>
      <c r="C164" s="33"/>
      <c r="D164" s="33"/>
      <c r="E164" s="33"/>
      <c r="F164" s="33"/>
      <c r="G164" s="33"/>
      <c r="H164" s="33"/>
      <c r="I164" s="57"/>
      <c r="J164" s="58"/>
      <c r="K164" s="58"/>
      <c r="L164" s="58"/>
      <c r="M164" s="58"/>
      <c r="N164" s="58"/>
      <c r="O164" s="58"/>
      <c r="P164" s="58"/>
      <c r="Q164" s="58"/>
      <c r="R164" s="58"/>
      <c r="S164" s="58"/>
      <c r="T164" s="58"/>
      <c r="U164" s="58"/>
      <c r="V164" s="33"/>
    </row>
    <row r="165" spans="1:27" ht="15" customHeight="1" x14ac:dyDescent="0.15">
      <c r="A165" s="20"/>
      <c r="B165" s="20"/>
      <c r="C165" s="33"/>
      <c r="D165" s="33"/>
      <c r="E165" s="33"/>
      <c r="F165" s="33"/>
      <c r="G165" s="33"/>
      <c r="H165" s="33"/>
      <c r="I165" s="52"/>
      <c r="J165" s="58"/>
      <c r="K165" s="58"/>
      <c r="L165" s="58"/>
      <c r="M165" s="33"/>
      <c r="N165" s="33"/>
      <c r="O165" s="33"/>
      <c r="P165" s="33"/>
      <c r="Q165" s="33"/>
      <c r="R165" s="33"/>
      <c r="S165" s="33"/>
      <c r="T165" s="33"/>
      <c r="U165" s="33"/>
      <c r="V165" s="33"/>
      <c r="W165" s="33"/>
      <c r="X165" s="33"/>
    </row>
    <row r="166" spans="1:27" ht="19.899999999999999" customHeight="1" x14ac:dyDescent="0.15">
      <c r="A166" s="20"/>
      <c r="B166" s="20"/>
      <c r="C166" s="161" t="s">
        <v>82</v>
      </c>
      <c r="D166" s="162"/>
      <c r="E166" s="162"/>
      <c r="F166" s="162"/>
      <c r="G166" s="162"/>
      <c r="H166" s="163"/>
      <c r="I166" s="71"/>
      <c r="J166" s="72"/>
    </row>
    <row r="167" spans="1:27" ht="15" customHeight="1" x14ac:dyDescent="0.15">
      <c r="A167" s="20"/>
      <c r="B167" s="20"/>
      <c r="C167" s="32"/>
      <c r="D167" s="33"/>
      <c r="E167" s="33"/>
      <c r="F167" s="33"/>
      <c r="G167" s="33"/>
      <c r="H167" s="33"/>
      <c r="I167" s="52"/>
      <c r="J167" s="34"/>
      <c r="K167" s="34"/>
      <c r="L167" s="34"/>
      <c r="M167" s="34"/>
      <c r="N167" s="34"/>
      <c r="O167" s="34"/>
      <c r="P167" s="34"/>
      <c r="Q167" s="34"/>
      <c r="R167" s="34"/>
      <c r="S167" s="34"/>
      <c r="T167" s="34"/>
      <c r="U167" s="34"/>
      <c r="V167" s="35"/>
    </row>
    <row r="168" spans="1:27" ht="15" hidden="1" customHeight="1" x14ac:dyDescent="0.15">
      <c r="A168" s="20"/>
      <c r="B168" s="20"/>
      <c r="C168" s="32"/>
      <c r="D168" s="33"/>
      <c r="E168" s="33"/>
      <c r="F168" s="33"/>
      <c r="G168" s="33"/>
      <c r="H168" s="33"/>
      <c r="I168" s="52"/>
      <c r="J168" s="33"/>
      <c r="K168" s="33"/>
      <c r="L168" s="33"/>
      <c r="M168" s="33"/>
      <c r="N168" s="33"/>
      <c r="O168" s="33"/>
      <c r="P168" s="33"/>
      <c r="Q168" s="33"/>
      <c r="R168" s="33"/>
      <c r="S168" s="33"/>
      <c r="T168" s="33"/>
      <c r="U168" s="33"/>
      <c r="V168" s="36"/>
    </row>
    <row r="169" spans="1:27" ht="19.899999999999999" customHeight="1" x14ac:dyDescent="0.15">
      <c r="A169" s="20">
        <f>IF(OR(OR(NOT(ISNUMBER(VALUE(P169))), TRIM(P169)="", LEN(P169)&lt;&gt;6),TRIM($I169)=""), 1001, 0)</f>
        <v>1001</v>
      </c>
      <c r="B169" s="20"/>
      <c r="C169" s="37"/>
      <c r="D169" s="38">
        <v>1</v>
      </c>
      <c r="E169" s="18" t="s">
        <v>18</v>
      </c>
      <c r="I169" s="159"/>
      <c r="J169" s="159"/>
      <c r="K169" s="159"/>
      <c r="L169" s="159"/>
      <c r="M169" s="159"/>
      <c r="N169" s="52" t="s">
        <v>214</v>
      </c>
      <c r="O169" s="73" t="s">
        <v>71</v>
      </c>
      <c r="P169" s="159"/>
      <c r="Q169" s="159"/>
      <c r="R169" s="33" t="s">
        <v>90</v>
      </c>
      <c r="U169" s="33"/>
      <c r="V169" s="36"/>
    </row>
    <row r="170" spans="1:27" ht="30" customHeight="1" x14ac:dyDescent="0.15">
      <c r="A170" s="20"/>
      <c r="B170" s="20"/>
      <c r="C170" s="32"/>
      <c r="D170" s="33"/>
      <c r="E170" s="33"/>
      <c r="F170" s="33"/>
      <c r="G170" s="33"/>
      <c r="H170" s="33"/>
      <c r="I170" s="44"/>
      <c r="J170" s="164" t="s">
        <v>225</v>
      </c>
      <c r="K170" s="165"/>
      <c r="L170" s="165"/>
      <c r="M170" s="165"/>
      <c r="N170" s="165"/>
      <c r="O170" s="165"/>
      <c r="P170" s="165"/>
      <c r="Q170" s="165"/>
      <c r="R170" s="165"/>
      <c r="S170" s="165"/>
      <c r="T170" s="165"/>
      <c r="U170" s="165"/>
      <c r="V170" s="36"/>
    </row>
    <row r="171" spans="1:27" ht="19.899999999999999" customHeight="1" x14ac:dyDescent="0.15">
      <c r="A171" s="20"/>
      <c r="B171" s="20"/>
      <c r="C171" s="61"/>
      <c r="D171" s="74" t="s">
        <v>201</v>
      </c>
      <c r="E171" s="74"/>
      <c r="F171" s="74"/>
      <c r="G171" s="74"/>
      <c r="H171" s="74"/>
      <c r="I171" s="75"/>
      <c r="J171" s="74"/>
      <c r="K171" s="62"/>
      <c r="L171" s="62"/>
      <c r="M171" s="62"/>
      <c r="N171" s="62"/>
      <c r="O171" s="62"/>
      <c r="P171" s="62"/>
      <c r="Q171" s="62"/>
      <c r="R171" s="62"/>
      <c r="S171" s="62"/>
      <c r="T171" s="62"/>
      <c r="U171" s="62"/>
      <c r="V171" s="36"/>
    </row>
    <row r="172" spans="1:27" ht="19.899999999999999" customHeight="1" x14ac:dyDescent="0.15">
      <c r="A172" s="20">
        <f>IF(OR(COUNTIF(Y173:Y187,"&gt;1")+COUNTIF(AA173:AA186,"&gt;1"),Y173&lt;1), 1001, 0)</f>
        <v>1001</v>
      </c>
      <c r="B172" s="155"/>
      <c r="C172" s="61"/>
      <c r="D172" s="224" t="s">
        <v>12</v>
      </c>
      <c r="E172" s="225"/>
      <c r="F172" s="225"/>
      <c r="G172" s="225"/>
      <c r="H172" s="225"/>
      <c r="I172" s="225"/>
      <c r="J172" s="226"/>
      <c r="K172" s="176" t="s">
        <v>20</v>
      </c>
      <c r="L172" s="177"/>
      <c r="M172" s="178"/>
      <c r="O172" s="224" t="s">
        <v>12</v>
      </c>
      <c r="P172" s="225"/>
      <c r="Q172" s="225"/>
      <c r="R172" s="225"/>
      <c r="S172" s="226"/>
      <c r="T172" s="76" t="s">
        <v>20</v>
      </c>
      <c r="W172" s="77"/>
    </row>
    <row r="173" spans="1:27" ht="19.899999999999999" customHeight="1" x14ac:dyDescent="0.15">
      <c r="A173" s="33"/>
      <c r="B173" s="20"/>
      <c r="C173" s="37"/>
      <c r="D173" s="78">
        <v>2</v>
      </c>
      <c r="E173" s="227" t="s">
        <v>154</v>
      </c>
      <c r="F173" s="228"/>
      <c r="G173" s="228"/>
      <c r="H173" s="228"/>
      <c r="I173" s="228"/>
      <c r="J173" s="228"/>
      <c r="K173" s="179"/>
      <c r="L173" s="180"/>
      <c r="M173" s="181"/>
      <c r="O173" s="79">
        <f>D187+1</f>
        <v>17</v>
      </c>
      <c r="P173" s="220" t="s">
        <v>155</v>
      </c>
      <c r="Q173" s="221"/>
      <c r="R173" s="221"/>
      <c r="S173" s="222"/>
      <c r="T173" s="13"/>
      <c r="V173" s="33"/>
      <c r="W173" s="32"/>
      <c r="X173" s="39">
        <v>1</v>
      </c>
      <c r="Y173" s="80">
        <f>COUNTIF($K$173:$K$187,X173)+COUNTIF($T$173:$T$186,X173)</f>
        <v>0</v>
      </c>
      <c r="Z173" s="81">
        <v>16</v>
      </c>
      <c r="AA173" s="82">
        <f>COUNTIF($K$173:$K$187,Z173)+COUNTIF($T$173:$T$186,Z173)</f>
        <v>0</v>
      </c>
    </row>
    <row r="174" spans="1:27" ht="19.899999999999999" customHeight="1" x14ac:dyDescent="0.15">
      <c r="A174" s="20"/>
      <c r="B174" s="20"/>
      <c r="C174" s="37"/>
      <c r="D174" s="83">
        <f>D173+1</f>
        <v>3</v>
      </c>
      <c r="E174" s="171" t="s">
        <v>156</v>
      </c>
      <c r="F174" s="171"/>
      <c r="G174" s="171"/>
      <c r="H174" s="171"/>
      <c r="I174" s="171"/>
      <c r="J174" s="171"/>
      <c r="K174" s="182"/>
      <c r="L174" s="183"/>
      <c r="M174" s="184"/>
      <c r="O174" s="84">
        <f>O173+1</f>
        <v>18</v>
      </c>
      <c r="P174" s="173" t="s">
        <v>157</v>
      </c>
      <c r="Q174" s="174"/>
      <c r="R174" s="174"/>
      <c r="S174" s="175"/>
      <c r="T174" s="12"/>
      <c r="V174" s="33"/>
      <c r="W174" s="32"/>
      <c r="X174" s="39">
        <f>X173+1</f>
        <v>2</v>
      </c>
      <c r="Y174" s="80">
        <f t="shared" ref="Y174:Y187" si="0">COUNTIF($K$173:$K$187,X174)+COUNTIF($T$173:$T$186,X174)</f>
        <v>0</v>
      </c>
      <c r="Z174" s="81">
        <f>Z173+1</f>
        <v>17</v>
      </c>
      <c r="AA174" s="82">
        <f t="shared" ref="AA174:AA186" si="1">COUNTIF($K$173:$K$187,Z174)+COUNTIF($T$173:$T$186,Z174)</f>
        <v>0</v>
      </c>
    </row>
    <row r="175" spans="1:27" ht="19.899999999999999" customHeight="1" x14ac:dyDescent="0.15">
      <c r="A175" s="20"/>
      <c r="B175" s="20"/>
      <c r="C175" s="37"/>
      <c r="D175" s="83">
        <f t="shared" ref="D175:D187" si="2">D174+1</f>
        <v>4</v>
      </c>
      <c r="E175" s="171" t="s">
        <v>158</v>
      </c>
      <c r="F175" s="171"/>
      <c r="G175" s="171"/>
      <c r="H175" s="171"/>
      <c r="I175" s="171"/>
      <c r="J175" s="171"/>
      <c r="K175" s="182"/>
      <c r="L175" s="183"/>
      <c r="M175" s="184"/>
      <c r="O175" s="84">
        <f t="shared" ref="O175:O186" si="3">O174+1</f>
        <v>19</v>
      </c>
      <c r="P175" s="173" t="s">
        <v>159</v>
      </c>
      <c r="Q175" s="174"/>
      <c r="R175" s="174"/>
      <c r="S175" s="175"/>
      <c r="T175" s="12"/>
      <c r="V175" s="33"/>
      <c r="W175" s="32"/>
      <c r="X175" s="39">
        <f t="shared" ref="X175:X187" si="4">X174+1</f>
        <v>3</v>
      </c>
      <c r="Y175" s="80">
        <f t="shared" si="0"/>
        <v>0</v>
      </c>
      <c r="Z175" s="81">
        <f t="shared" ref="Z175:Z186" si="5">Z174+1</f>
        <v>18</v>
      </c>
      <c r="AA175" s="82">
        <f t="shared" si="1"/>
        <v>0</v>
      </c>
    </row>
    <row r="176" spans="1:27" ht="19.899999999999999" customHeight="1" x14ac:dyDescent="0.15">
      <c r="A176" s="20"/>
      <c r="B176" s="20"/>
      <c r="C176" s="37"/>
      <c r="D176" s="83">
        <f t="shared" si="2"/>
        <v>5</v>
      </c>
      <c r="E176" s="171" t="s">
        <v>160</v>
      </c>
      <c r="F176" s="171"/>
      <c r="G176" s="171"/>
      <c r="H176" s="171"/>
      <c r="I176" s="171"/>
      <c r="J176" s="171"/>
      <c r="K176" s="182"/>
      <c r="L176" s="183"/>
      <c r="M176" s="184"/>
      <c r="O176" s="84">
        <f t="shared" si="3"/>
        <v>20</v>
      </c>
      <c r="P176" s="173" t="s">
        <v>161</v>
      </c>
      <c r="Q176" s="174"/>
      <c r="R176" s="174"/>
      <c r="S176" s="175"/>
      <c r="T176" s="12"/>
      <c r="V176" s="33"/>
      <c r="W176" s="32"/>
      <c r="X176" s="39">
        <f t="shared" si="4"/>
        <v>4</v>
      </c>
      <c r="Y176" s="80">
        <f t="shared" si="0"/>
        <v>0</v>
      </c>
      <c r="Z176" s="81">
        <f t="shared" si="5"/>
        <v>19</v>
      </c>
      <c r="AA176" s="82">
        <f t="shared" si="1"/>
        <v>0</v>
      </c>
    </row>
    <row r="177" spans="1:27" ht="19.899999999999999" customHeight="1" x14ac:dyDescent="0.15">
      <c r="A177" s="20"/>
      <c r="B177" s="20"/>
      <c r="C177" s="37"/>
      <c r="D177" s="83">
        <f t="shared" si="2"/>
        <v>6</v>
      </c>
      <c r="E177" s="171" t="s">
        <v>162</v>
      </c>
      <c r="F177" s="171"/>
      <c r="G177" s="171"/>
      <c r="H177" s="171"/>
      <c r="I177" s="171"/>
      <c r="J177" s="171"/>
      <c r="K177" s="182"/>
      <c r="L177" s="183"/>
      <c r="M177" s="184"/>
      <c r="O177" s="84">
        <f t="shared" si="3"/>
        <v>21</v>
      </c>
      <c r="P177" s="173" t="s">
        <v>163</v>
      </c>
      <c r="Q177" s="174"/>
      <c r="R177" s="174"/>
      <c r="S177" s="175"/>
      <c r="T177" s="12"/>
      <c r="V177" s="33"/>
      <c r="W177" s="32"/>
      <c r="X177" s="39">
        <f t="shared" si="4"/>
        <v>5</v>
      </c>
      <c r="Y177" s="80">
        <f t="shared" si="0"/>
        <v>0</v>
      </c>
      <c r="Z177" s="81">
        <f t="shared" si="5"/>
        <v>20</v>
      </c>
      <c r="AA177" s="82">
        <f t="shared" si="1"/>
        <v>0</v>
      </c>
    </row>
    <row r="178" spans="1:27" ht="19.899999999999999" customHeight="1" x14ac:dyDescent="0.15">
      <c r="A178" s="20"/>
      <c r="B178" s="20"/>
      <c r="C178" s="37"/>
      <c r="D178" s="83">
        <f t="shared" si="2"/>
        <v>7</v>
      </c>
      <c r="E178" s="171" t="s">
        <v>164</v>
      </c>
      <c r="F178" s="171"/>
      <c r="G178" s="171"/>
      <c r="H178" s="171"/>
      <c r="I178" s="171"/>
      <c r="J178" s="171"/>
      <c r="K178" s="182"/>
      <c r="L178" s="183"/>
      <c r="M178" s="184"/>
      <c r="O178" s="84">
        <f t="shared" si="3"/>
        <v>22</v>
      </c>
      <c r="P178" s="173" t="s">
        <v>165</v>
      </c>
      <c r="Q178" s="174"/>
      <c r="R178" s="174"/>
      <c r="S178" s="175"/>
      <c r="T178" s="12"/>
      <c r="V178" s="33"/>
      <c r="W178" s="32"/>
      <c r="X178" s="39">
        <f t="shared" si="4"/>
        <v>6</v>
      </c>
      <c r="Y178" s="80">
        <f t="shared" si="0"/>
        <v>0</v>
      </c>
      <c r="Z178" s="81">
        <f t="shared" si="5"/>
        <v>21</v>
      </c>
      <c r="AA178" s="82">
        <f t="shared" si="1"/>
        <v>0</v>
      </c>
    </row>
    <row r="179" spans="1:27" ht="19.899999999999999" customHeight="1" x14ac:dyDescent="0.15">
      <c r="A179" s="20"/>
      <c r="B179" s="20"/>
      <c r="C179" s="37"/>
      <c r="D179" s="83">
        <f t="shared" si="2"/>
        <v>8</v>
      </c>
      <c r="E179" s="171" t="s">
        <v>166</v>
      </c>
      <c r="F179" s="171"/>
      <c r="G179" s="171"/>
      <c r="H179" s="171"/>
      <c r="I179" s="171"/>
      <c r="J179" s="171"/>
      <c r="K179" s="182"/>
      <c r="L179" s="183"/>
      <c r="M179" s="184"/>
      <c r="O179" s="84">
        <f t="shared" si="3"/>
        <v>23</v>
      </c>
      <c r="P179" s="173" t="s">
        <v>167</v>
      </c>
      <c r="Q179" s="174"/>
      <c r="R179" s="174"/>
      <c r="S179" s="175"/>
      <c r="T179" s="12"/>
      <c r="V179" s="33"/>
      <c r="W179" s="32"/>
      <c r="X179" s="39">
        <f t="shared" si="4"/>
        <v>7</v>
      </c>
      <c r="Y179" s="80">
        <f t="shared" si="0"/>
        <v>0</v>
      </c>
      <c r="Z179" s="81">
        <f t="shared" si="5"/>
        <v>22</v>
      </c>
      <c r="AA179" s="82">
        <f t="shared" si="1"/>
        <v>0</v>
      </c>
    </row>
    <row r="180" spans="1:27" ht="19.899999999999999" customHeight="1" x14ac:dyDescent="0.15">
      <c r="A180" s="20"/>
      <c r="B180" s="20"/>
      <c r="C180" s="37"/>
      <c r="D180" s="83">
        <f t="shared" si="2"/>
        <v>9</v>
      </c>
      <c r="E180" s="171" t="s">
        <v>168</v>
      </c>
      <c r="F180" s="171"/>
      <c r="G180" s="171"/>
      <c r="H180" s="171"/>
      <c r="I180" s="171"/>
      <c r="J180" s="171"/>
      <c r="K180" s="182"/>
      <c r="L180" s="183"/>
      <c r="M180" s="184"/>
      <c r="O180" s="84">
        <f t="shared" si="3"/>
        <v>24</v>
      </c>
      <c r="P180" s="173" t="s">
        <v>169</v>
      </c>
      <c r="Q180" s="174"/>
      <c r="R180" s="174"/>
      <c r="S180" s="175"/>
      <c r="T180" s="12"/>
      <c r="V180" s="33"/>
      <c r="W180" s="32"/>
      <c r="X180" s="39">
        <f t="shared" si="4"/>
        <v>8</v>
      </c>
      <c r="Y180" s="80">
        <f t="shared" si="0"/>
        <v>0</v>
      </c>
      <c r="Z180" s="81">
        <f t="shared" si="5"/>
        <v>23</v>
      </c>
      <c r="AA180" s="82">
        <f t="shared" si="1"/>
        <v>0</v>
      </c>
    </row>
    <row r="181" spans="1:27" ht="19.899999999999999" customHeight="1" x14ac:dyDescent="0.15">
      <c r="A181" s="20"/>
      <c r="B181" s="20"/>
      <c r="C181" s="37"/>
      <c r="D181" s="83">
        <f t="shared" si="2"/>
        <v>10</v>
      </c>
      <c r="E181" s="171" t="s">
        <v>170</v>
      </c>
      <c r="F181" s="171"/>
      <c r="G181" s="171"/>
      <c r="H181" s="171"/>
      <c r="I181" s="171"/>
      <c r="J181" s="171"/>
      <c r="K181" s="182"/>
      <c r="L181" s="183"/>
      <c r="M181" s="184"/>
      <c r="O181" s="84">
        <f t="shared" si="3"/>
        <v>25</v>
      </c>
      <c r="P181" s="173" t="s">
        <v>171</v>
      </c>
      <c r="Q181" s="174"/>
      <c r="R181" s="174"/>
      <c r="S181" s="175"/>
      <c r="T181" s="12"/>
      <c r="V181" s="33"/>
      <c r="W181" s="32"/>
      <c r="X181" s="39">
        <f t="shared" si="4"/>
        <v>9</v>
      </c>
      <c r="Y181" s="80">
        <f t="shared" si="0"/>
        <v>0</v>
      </c>
      <c r="Z181" s="81">
        <f t="shared" si="5"/>
        <v>24</v>
      </c>
      <c r="AA181" s="82">
        <f t="shared" si="1"/>
        <v>0</v>
      </c>
    </row>
    <row r="182" spans="1:27" ht="19.899999999999999" customHeight="1" x14ac:dyDescent="0.15">
      <c r="A182" s="20"/>
      <c r="B182" s="20"/>
      <c r="C182" s="37"/>
      <c r="D182" s="83">
        <f t="shared" si="2"/>
        <v>11</v>
      </c>
      <c r="E182" s="171" t="s">
        <v>172</v>
      </c>
      <c r="F182" s="171"/>
      <c r="G182" s="171"/>
      <c r="H182" s="171"/>
      <c r="I182" s="171"/>
      <c r="J182" s="171"/>
      <c r="K182" s="182"/>
      <c r="L182" s="183"/>
      <c r="M182" s="184"/>
      <c r="O182" s="84">
        <f t="shared" si="3"/>
        <v>26</v>
      </c>
      <c r="P182" s="173" t="s">
        <v>173</v>
      </c>
      <c r="Q182" s="174"/>
      <c r="R182" s="174"/>
      <c r="S182" s="175"/>
      <c r="T182" s="12"/>
      <c r="V182" s="33"/>
      <c r="W182" s="32"/>
      <c r="X182" s="39">
        <f t="shared" si="4"/>
        <v>10</v>
      </c>
      <c r="Y182" s="80">
        <f t="shared" si="0"/>
        <v>0</v>
      </c>
      <c r="Z182" s="81">
        <f t="shared" si="5"/>
        <v>25</v>
      </c>
      <c r="AA182" s="82">
        <f t="shared" si="1"/>
        <v>0</v>
      </c>
    </row>
    <row r="183" spans="1:27" ht="19.899999999999999" customHeight="1" x14ac:dyDescent="0.15">
      <c r="A183" s="20"/>
      <c r="B183" s="20"/>
      <c r="C183" s="37"/>
      <c r="D183" s="83">
        <f t="shared" si="2"/>
        <v>12</v>
      </c>
      <c r="E183" s="171" t="s">
        <v>174</v>
      </c>
      <c r="F183" s="171"/>
      <c r="G183" s="171"/>
      <c r="H183" s="171"/>
      <c r="I183" s="171"/>
      <c r="J183" s="171"/>
      <c r="K183" s="182"/>
      <c r="L183" s="183"/>
      <c r="M183" s="184"/>
      <c r="O183" s="84">
        <f t="shared" si="3"/>
        <v>27</v>
      </c>
      <c r="P183" s="173" t="s">
        <v>175</v>
      </c>
      <c r="Q183" s="174"/>
      <c r="R183" s="174"/>
      <c r="S183" s="175"/>
      <c r="T183" s="12"/>
      <c r="V183" s="33"/>
      <c r="W183" s="32"/>
      <c r="X183" s="39">
        <f t="shared" si="4"/>
        <v>11</v>
      </c>
      <c r="Y183" s="80">
        <f t="shared" si="0"/>
        <v>0</v>
      </c>
      <c r="Z183" s="81">
        <f t="shared" si="5"/>
        <v>26</v>
      </c>
      <c r="AA183" s="82">
        <f t="shared" si="1"/>
        <v>0</v>
      </c>
    </row>
    <row r="184" spans="1:27" ht="19.899999999999999" customHeight="1" x14ac:dyDescent="0.15">
      <c r="A184" s="20"/>
      <c r="B184" s="20"/>
      <c r="C184" s="37"/>
      <c r="D184" s="83">
        <f t="shared" si="2"/>
        <v>13</v>
      </c>
      <c r="E184" s="171" t="s">
        <v>176</v>
      </c>
      <c r="F184" s="171"/>
      <c r="G184" s="171"/>
      <c r="H184" s="171"/>
      <c r="I184" s="171"/>
      <c r="J184" s="171"/>
      <c r="K184" s="182"/>
      <c r="L184" s="183"/>
      <c r="M184" s="184"/>
      <c r="O184" s="84">
        <f t="shared" si="3"/>
        <v>28</v>
      </c>
      <c r="P184" s="173" t="s">
        <v>177</v>
      </c>
      <c r="Q184" s="223"/>
      <c r="R184" s="223"/>
      <c r="S184" s="175"/>
      <c r="T184" s="12"/>
      <c r="V184" s="33"/>
      <c r="W184" s="32"/>
      <c r="X184" s="39">
        <f t="shared" si="4"/>
        <v>12</v>
      </c>
      <c r="Y184" s="80">
        <f t="shared" si="0"/>
        <v>0</v>
      </c>
      <c r="Z184" s="81">
        <f t="shared" si="5"/>
        <v>27</v>
      </c>
      <c r="AA184" s="82">
        <f t="shared" si="1"/>
        <v>0</v>
      </c>
    </row>
    <row r="185" spans="1:27" ht="19.899999999999999" customHeight="1" x14ac:dyDescent="0.15">
      <c r="A185" s="20"/>
      <c r="B185" s="20"/>
      <c r="C185" s="37"/>
      <c r="D185" s="83">
        <f t="shared" si="2"/>
        <v>14</v>
      </c>
      <c r="E185" s="171" t="s">
        <v>178</v>
      </c>
      <c r="F185" s="171"/>
      <c r="G185" s="171"/>
      <c r="H185" s="171"/>
      <c r="I185" s="171"/>
      <c r="J185" s="171"/>
      <c r="K185" s="182"/>
      <c r="L185" s="183"/>
      <c r="M185" s="184"/>
      <c r="O185" s="84">
        <f t="shared" si="3"/>
        <v>29</v>
      </c>
      <c r="P185" s="190" t="s">
        <v>179</v>
      </c>
      <c r="Q185" s="191"/>
      <c r="R185" s="191"/>
      <c r="S185" s="192"/>
      <c r="T185" s="12"/>
      <c r="V185" s="33"/>
      <c r="W185" s="32"/>
      <c r="X185" s="39">
        <f t="shared" si="4"/>
        <v>13</v>
      </c>
      <c r="Y185" s="80">
        <f t="shared" si="0"/>
        <v>0</v>
      </c>
      <c r="Z185" s="81">
        <f t="shared" si="5"/>
        <v>28</v>
      </c>
      <c r="AA185" s="82">
        <f t="shared" si="1"/>
        <v>0</v>
      </c>
    </row>
    <row r="186" spans="1:27" ht="19.899999999999999" customHeight="1" x14ac:dyDescent="0.15">
      <c r="A186" s="20"/>
      <c r="B186" s="20"/>
      <c r="C186" s="37"/>
      <c r="D186" s="83">
        <f t="shared" si="2"/>
        <v>15</v>
      </c>
      <c r="E186" s="171" t="s">
        <v>180</v>
      </c>
      <c r="F186" s="171"/>
      <c r="G186" s="171"/>
      <c r="H186" s="171"/>
      <c r="I186" s="171"/>
      <c r="J186" s="171"/>
      <c r="K186" s="182"/>
      <c r="L186" s="183"/>
      <c r="M186" s="184"/>
      <c r="N186" s="77"/>
      <c r="O186" s="85">
        <f t="shared" si="3"/>
        <v>30</v>
      </c>
      <c r="P186" s="193" t="s">
        <v>181</v>
      </c>
      <c r="Q186" s="194"/>
      <c r="R186" s="194"/>
      <c r="S186" s="195"/>
      <c r="T186" s="14"/>
      <c r="V186" s="33"/>
      <c r="W186" s="32"/>
      <c r="X186" s="39">
        <f t="shared" si="4"/>
        <v>14</v>
      </c>
      <c r="Y186" s="80">
        <f t="shared" si="0"/>
        <v>0</v>
      </c>
      <c r="Z186" s="81">
        <f t="shared" si="5"/>
        <v>29</v>
      </c>
      <c r="AA186" s="82">
        <f t="shared" si="1"/>
        <v>0</v>
      </c>
    </row>
    <row r="187" spans="1:27" ht="19.899999999999999" customHeight="1" x14ac:dyDescent="0.15">
      <c r="A187" s="20"/>
      <c r="B187" s="20"/>
      <c r="C187" s="37"/>
      <c r="D187" s="86">
        <f t="shared" si="2"/>
        <v>16</v>
      </c>
      <c r="E187" s="188" t="s">
        <v>182</v>
      </c>
      <c r="F187" s="189"/>
      <c r="G187" s="189"/>
      <c r="H187" s="189"/>
      <c r="I187" s="189"/>
      <c r="J187" s="189"/>
      <c r="K187" s="232"/>
      <c r="L187" s="233"/>
      <c r="M187" s="234"/>
      <c r="N187" s="87"/>
      <c r="O187" s="88"/>
      <c r="P187" s="89"/>
      <c r="Q187" s="89"/>
      <c r="R187" s="89"/>
      <c r="S187" s="90"/>
      <c r="T187" s="90"/>
      <c r="V187" s="33"/>
      <c r="W187" s="32"/>
      <c r="X187" s="39">
        <f t="shared" si="4"/>
        <v>15</v>
      </c>
      <c r="Y187" s="80">
        <f t="shared" si="0"/>
        <v>0</v>
      </c>
      <c r="Z187" s="81"/>
      <c r="AA187" s="82"/>
    </row>
    <row r="188" spans="1:27" ht="19.899999999999999" customHeight="1" x14ac:dyDescent="0.15">
      <c r="A188" s="20"/>
      <c r="B188" s="20"/>
      <c r="C188" s="37"/>
      <c r="N188" s="87"/>
      <c r="O188" s="90"/>
      <c r="P188" s="89"/>
      <c r="Q188" s="89"/>
      <c r="R188" s="89"/>
      <c r="S188" s="90"/>
      <c r="T188" s="90"/>
      <c r="V188" s="33"/>
      <c r="W188" s="32"/>
    </row>
    <row r="189" spans="1:27" ht="19.899999999999999" customHeight="1" x14ac:dyDescent="0.15">
      <c r="A189" s="20">
        <f>IF(TRIM($I189)="", 1001, 0)</f>
        <v>1001</v>
      </c>
      <c r="B189" s="20"/>
      <c r="C189" s="37"/>
      <c r="D189" s="38">
        <f>O186+1</f>
        <v>31</v>
      </c>
      <c r="E189" s="91" t="s">
        <v>216</v>
      </c>
      <c r="F189" s="91"/>
      <c r="G189" s="91"/>
      <c r="H189" s="91"/>
      <c r="I189" s="159"/>
      <c r="J189" s="159"/>
      <c r="K189" s="159"/>
      <c r="L189" s="159"/>
      <c r="M189" s="159"/>
      <c r="N189" s="92"/>
      <c r="O189" s="93"/>
      <c r="P189" s="94"/>
      <c r="Q189" s="94"/>
      <c r="R189" s="94"/>
      <c r="S189" s="93"/>
      <c r="T189" s="93"/>
      <c r="U189" s="33"/>
      <c r="V189" s="36"/>
    </row>
    <row r="190" spans="1:27" ht="19.899999999999999" customHeight="1" x14ac:dyDescent="0.15">
      <c r="A190" s="20"/>
      <c r="B190" s="20"/>
      <c r="C190" s="32"/>
      <c r="D190" s="33"/>
      <c r="E190" s="95" t="s">
        <v>215</v>
      </c>
      <c r="J190" s="41" t="s">
        <v>194</v>
      </c>
      <c r="K190" s="42"/>
      <c r="L190" s="42"/>
      <c r="M190" s="42"/>
      <c r="N190" s="42"/>
      <c r="O190" s="42"/>
      <c r="P190" s="42"/>
      <c r="Q190" s="42"/>
      <c r="R190" s="42"/>
      <c r="S190" s="42"/>
      <c r="T190" s="42"/>
      <c r="U190" s="42"/>
      <c r="V190" s="36"/>
    </row>
    <row r="191" spans="1:27" ht="19.899999999999999" customHeight="1" x14ac:dyDescent="0.15">
      <c r="A191" s="20"/>
      <c r="B191" s="20"/>
      <c r="C191" s="37"/>
      <c r="E191" s="44"/>
      <c r="R191" s="89"/>
      <c r="S191" s="90"/>
      <c r="T191" s="90"/>
      <c r="V191" s="36"/>
      <c r="W191" s="33"/>
    </row>
    <row r="192" spans="1:27" ht="19.899999999999999" customHeight="1" x14ac:dyDescent="0.15">
      <c r="A192" s="20"/>
      <c r="B192" s="20"/>
      <c r="C192" s="37"/>
      <c r="D192" s="38">
        <f>D189+1</f>
        <v>32</v>
      </c>
      <c r="E192" s="91" t="s">
        <v>208</v>
      </c>
      <c r="F192" s="42"/>
      <c r="G192" s="42"/>
      <c r="H192" s="42"/>
      <c r="I192" s="42"/>
      <c r="J192" s="42"/>
      <c r="K192" s="42"/>
      <c r="L192" s="42"/>
      <c r="M192" s="42"/>
      <c r="N192" s="42"/>
      <c r="O192" s="42"/>
      <c r="P192" s="42"/>
      <c r="Q192" s="42"/>
      <c r="R192" s="89"/>
      <c r="S192" s="90"/>
      <c r="T192" s="90"/>
      <c r="V192" s="36"/>
      <c r="W192" s="33"/>
    </row>
    <row r="193" spans="1:23" ht="19.899999999999999" customHeight="1" x14ac:dyDescent="0.15">
      <c r="A193" s="20"/>
      <c r="B193" s="20"/>
      <c r="C193" s="37"/>
      <c r="E193" s="212" t="s">
        <v>207</v>
      </c>
      <c r="F193" s="213"/>
      <c r="G193" s="213"/>
      <c r="H193" s="213"/>
      <c r="I193" s="229" t="s">
        <v>20</v>
      </c>
      <c r="J193" s="230"/>
      <c r="K193" s="230"/>
      <c r="L193" s="230"/>
      <c r="M193" s="231"/>
      <c r="N193" s="42"/>
      <c r="O193" s="42"/>
      <c r="P193" s="42"/>
      <c r="Q193" s="42"/>
      <c r="R193" s="89"/>
      <c r="S193" s="90"/>
      <c r="T193" s="90"/>
      <c r="V193" s="36"/>
      <c r="W193" s="33"/>
    </row>
    <row r="194" spans="1:23" ht="19.899999999999999" customHeight="1" x14ac:dyDescent="0.15">
      <c r="A194" s="20"/>
      <c r="B194" s="20"/>
      <c r="C194" s="37"/>
      <c r="E194" s="198" t="s">
        <v>209</v>
      </c>
      <c r="F194" s="199"/>
      <c r="G194" s="199"/>
      <c r="H194" s="199"/>
      <c r="I194" s="214"/>
      <c r="J194" s="215"/>
      <c r="K194" s="215"/>
      <c r="L194" s="215"/>
      <c r="M194" s="216"/>
      <c r="N194" s="42"/>
      <c r="O194" s="42"/>
      <c r="P194" s="42"/>
      <c r="Q194" s="42"/>
      <c r="R194" s="89"/>
      <c r="S194" s="90"/>
      <c r="T194" s="90"/>
      <c r="V194" s="36"/>
      <c r="W194" s="33"/>
    </row>
    <row r="195" spans="1:23" ht="19.899999999999999" customHeight="1" x14ac:dyDescent="0.15">
      <c r="A195" s="20"/>
      <c r="B195" s="20"/>
      <c r="C195" s="37"/>
      <c r="E195" s="210" t="s">
        <v>210</v>
      </c>
      <c r="F195" s="211"/>
      <c r="G195" s="211"/>
      <c r="H195" s="211"/>
      <c r="I195" s="217"/>
      <c r="J195" s="218"/>
      <c r="K195" s="218"/>
      <c r="L195" s="218"/>
      <c r="M195" s="219"/>
      <c r="N195" s="42"/>
      <c r="O195" s="42"/>
      <c r="P195" s="42"/>
      <c r="Q195" s="42"/>
      <c r="R195" s="89"/>
      <c r="S195" s="90"/>
      <c r="T195" s="90"/>
      <c r="V195" s="36"/>
      <c r="W195" s="33"/>
    </row>
    <row r="196" spans="1:23" ht="19.899999999999999" customHeight="1" x14ac:dyDescent="0.15">
      <c r="A196" s="20"/>
      <c r="B196" s="20"/>
      <c r="C196" s="37"/>
      <c r="E196" s="44"/>
      <c r="F196" s="42"/>
      <c r="G196" s="42"/>
      <c r="H196" s="42"/>
      <c r="I196" s="42"/>
      <c r="J196" s="42"/>
      <c r="K196" s="42"/>
      <c r="L196" s="42"/>
      <c r="M196" s="42"/>
      <c r="N196" s="42"/>
      <c r="O196" s="42"/>
      <c r="P196" s="42"/>
      <c r="Q196" s="42"/>
      <c r="R196" s="89"/>
      <c r="S196" s="90"/>
      <c r="T196" s="90"/>
      <c r="V196" s="36"/>
      <c r="W196" s="33"/>
    </row>
    <row r="197" spans="1:23" ht="19.899999999999999" customHeight="1" x14ac:dyDescent="0.15">
      <c r="A197" s="20"/>
      <c r="B197" s="20"/>
      <c r="C197" s="37"/>
      <c r="D197" s="38">
        <f>D192+1</f>
        <v>33</v>
      </c>
      <c r="E197" s="91" t="s">
        <v>211</v>
      </c>
      <c r="F197" s="42"/>
      <c r="G197" s="42"/>
      <c r="H197" s="42"/>
      <c r="I197" s="42"/>
      <c r="J197" s="42"/>
      <c r="K197" s="42"/>
      <c r="L197" s="42"/>
      <c r="M197" s="42"/>
      <c r="N197" s="42"/>
      <c r="O197" s="42"/>
      <c r="P197" s="42"/>
      <c r="Q197" s="42"/>
      <c r="R197" s="89"/>
      <c r="S197" s="90"/>
      <c r="T197" s="90"/>
      <c r="V197" s="36"/>
      <c r="W197" s="33"/>
    </row>
    <row r="198" spans="1:23" ht="19.899999999999999" customHeight="1" x14ac:dyDescent="0.15">
      <c r="A198" s="20"/>
      <c r="B198" s="20"/>
      <c r="C198" s="37"/>
      <c r="E198" s="212" t="s">
        <v>207</v>
      </c>
      <c r="F198" s="213"/>
      <c r="G198" s="213"/>
      <c r="H198" s="213"/>
      <c r="I198" s="200" t="s">
        <v>20</v>
      </c>
      <c r="J198" s="201"/>
      <c r="K198" s="201"/>
      <c r="L198" s="201"/>
      <c r="M198" s="202"/>
      <c r="N198" s="42"/>
      <c r="O198" s="42"/>
      <c r="P198" s="42"/>
      <c r="Q198" s="42"/>
      <c r="R198" s="89"/>
      <c r="S198" s="90"/>
      <c r="T198" s="90"/>
      <c r="V198" s="36"/>
      <c r="W198" s="33"/>
    </row>
    <row r="199" spans="1:23" ht="19.899999999999999" customHeight="1" x14ac:dyDescent="0.15">
      <c r="A199" s="20"/>
      <c r="B199" s="20"/>
      <c r="C199" s="37"/>
      <c r="E199" s="198" t="s">
        <v>212</v>
      </c>
      <c r="F199" s="199"/>
      <c r="G199" s="199"/>
      <c r="H199" s="199"/>
      <c r="I199" s="214"/>
      <c r="J199" s="215"/>
      <c r="K199" s="215"/>
      <c r="L199" s="215"/>
      <c r="M199" s="216"/>
      <c r="N199" s="42"/>
      <c r="O199" s="42"/>
      <c r="P199" s="42"/>
      <c r="Q199" s="42"/>
      <c r="R199" s="89"/>
      <c r="S199" s="90"/>
      <c r="T199" s="90"/>
      <c r="V199" s="36"/>
      <c r="W199" s="33"/>
    </row>
    <row r="200" spans="1:23" ht="19.899999999999999" customHeight="1" x14ac:dyDescent="0.15">
      <c r="A200" s="20"/>
      <c r="B200" s="20"/>
      <c r="C200" s="37"/>
      <c r="E200" s="210" t="s">
        <v>213</v>
      </c>
      <c r="F200" s="211"/>
      <c r="G200" s="211"/>
      <c r="H200" s="211"/>
      <c r="I200" s="217"/>
      <c r="J200" s="218"/>
      <c r="K200" s="218"/>
      <c r="L200" s="218"/>
      <c r="M200" s="219"/>
      <c r="N200" s="42"/>
      <c r="O200" s="42"/>
      <c r="P200" s="42"/>
      <c r="Q200" s="42"/>
      <c r="R200" s="89"/>
      <c r="S200" s="90"/>
      <c r="T200" s="90"/>
      <c r="V200" s="36"/>
      <c r="W200" s="33"/>
    </row>
    <row r="201" spans="1:23" ht="19.899999999999999" customHeight="1" x14ac:dyDescent="0.15">
      <c r="A201" s="20"/>
      <c r="B201" s="20"/>
      <c r="C201" s="37"/>
      <c r="E201" s="44"/>
      <c r="F201" s="42"/>
      <c r="G201" s="42"/>
      <c r="H201" s="42"/>
      <c r="I201" s="42"/>
      <c r="J201" s="42"/>
      <c r="K201" s="42"/>
      <c r="L201" s="42"/>
      <c r="M201" s="42"/>
      <c r="N201" s="42"/>
      <c r="O201" s="42"/>
      <c r="P201" s="42"/>
      <c r="Q201" s="42"/>
      <c r="R201" s="89"/>
      <c r="S201" s="90"/>
      <c r="T201" s="90"/>
      <c r="V201" s="36"/>
      <c r="W201" s="33"/>
    </row>
    <row r="202" spans="1:23" ht="19.899999999999999" customHeight="1" x14ac:dyDescent="0.15">
      <c r="A202" s="20"/>
      <c r="B202" s="20"/>
      <c r="C202" s="37"/>
      <c r="D202" s="38">
        <f>D197+1</f>
        <v>34</v>
      </c>
      <c r="E202" s="91" t="s">
        <v>203</v>
      </c>
      <c r="F202" s="42"/>
      <c r="G202" s="42"/>
      <c r="H202" s="42"/>
      <c r="I202" s="42"/>
      <c r="J202" s="42"/>
      <c r="K202" s="42"/>
      <c r="L202" s="42"/>
      <c r="M202" s="42"/>
      <c r="N202" s="42"/>
      <c r="O202" s="42"/>
      <c r="P202" s="42"/>
      <c r="Q202" s="42"/>
      <c r="R202" s="89"/>
      <c r="S202" s="90"/>
      <c r="T202" s="90"/>
      <c r="V202" s="36"/>
      <c r="W202" s="33"/>
    </row>
    <row r="203" spans="1:23" ht="19.899999999999999" customHeight="1" x14ac:dyDescent="0.15">
      <c r="A203" s="20"/>
      <c r="B203" s="20"/>
      <c r="C203" s="37"/>
      <c r="E203" s="212" t="s">
        <v>207</v>
      </c>
      <c r="F203" s="213"/>
      <c r="G203" s="213"/>
      <c r="H203" s="213"/>
      <c r="I203" s="229" t="s">
        <v>20</v>
      </c>
      <c r="J203" s="230"/>
      <c r="K203" s="230"/>
      <c r="L203" s="230"/>
      <c r="M203" s="231"/>
      <c r="N203" s="42"/>
      <c r="O203" s="42"/>
      <c r="P203" s="42"/>
      <c r="Q203" s="42"/>
      <c r="R203" s="89"/>
      <c r="S203" s="90"/>
      <c r="T203" s="90"/>
      <c r="V203" s="36"/>
      <c r="W203" s="33"/>
    </row>
    <row r="204" spans="1:23" ht="19.899999999999999" customHeight="1" x14ac:dyDescent="0.15">
      <c r="A204" s="20"/>
      <c r="B204" s="20"/>
      <c r="C204" s="37"/>
      <c r="E204" s="198" t="s">
        <v>204</v>
      </c>
      <c r="F204" s="199"/>
      <c r="G204" s="199"/>
      <c r="H204" s="199"/>
      <c r="I204" s="214"/>
      <c r="J204" s="215"/>
      <c r="K204" s="215"/>
      <c r="L204" s="215"/>
      <c r="M204" s="216"/>
      <c r="N204" s="42"/>
      <c r="O204" s="42"/>
      <c r="P204" s="42"/>
      <c r="Q204" s="42"/>
      <c r="R204" s="89"/>
      <c r="S204" s="90"/>
      <c r="T204" s="90"/>
      <c r="V204" s="36"/>
      <c r="W204" s="33"/>
    </row>
    <row r="205" spans="1:23" ht="19.899999999999999" customHeight="1" x14ac:dyDescent="0.15">
      <c r="A205" s="20"/>
      <c r="B205" s="20"/>
      <c r="C205" s="37"/>
      <c r="E205" s="208" t="s">
        <v>205</v>
      </c>
      <c r="F205" s="209"/>
      <c r="G205" s="209"/>
      <c r="H205" s="209"/>
      <c r="I205" s="205"/>
      <c r="J205" s="206"/>
      <c r="K205" s="206"/>
      <c r="L205" s="206"/>
      <c r="M205" s="207"/>
      <c r="N205" s="42"/>
      <c r="O205" s="42"/>
      <c r="P205" s="42"/>
      <c r="Q205" s="42"/>
      <c r="R205" s="89"/>
      <c r="S205" s="90"/>
      <c r="T205" s="90"/>
      <c r="V205" s="36"/>
      <c r="W205" s="33"/>
    </row>
    <row r="206" spans="1:23" ht="19.899999999999999" customHeight="1" x14ac:dyDescent="0.15">
      <c r="A206" s="20"/>
      <c r="B206" s="20"/>
      <c r="C206" s="37"/>
      <c r="E206" s="210" t="s">
        <v>206</v>
      </c>
      <c r="F206" s="211"/>
      <c r="G206" s="211"/>
      <c r="H206" s="211"/>
      <c r="I206" s="217"/>
      <c r="J206" s="218"/>
      <c r="K206" s="218"/>
      <c r="L206" s="218"/>
      <c r="M206" s="219"/>
      <c r="N206" s="42"/>
      <c r="O206" s="42"/>
      <c r="P206" s="42"/>
      <c r="Q206" s="42"/>
      <c r="R206" s="89"/>
      <c r="S206" s="90"/>
      <c r="T206" s="90"/>
      <c r="V206" s="36"/>
      <c r="W206" s="33"/>
    </row>
    <row r="207" spans="1:23" ht="15" customHeight="1" x14ac:dyDescent="0.15">
      <c r="A207" s="20"/>
      <c r="B207" s="20"/>
      <c r="C207" s="37"/>
      <c r="E207" s="44"/>
      <c r="F207" s="42"/>
      <c r="G207" s="42"/>
      <c r="H207" s="42"/>
      <c r="I207" s="42"/>
      <c r="J207" s="42"/>
      <c r="K207" s="42"/>
      <c r="L207" s="42"/>
      <c r="M207" s="42"/>
      <c r="N207" s="42"/>
      <c r="O207" s="42"/>
      <c r="P207" s="42"/>
      <c r="Q207" s="42"/>
      <c r="R207" s="89"/>
      <c r="S207" s="90"/>
      <c r="T207" s="90"/>
      <c r="V207" s="36"/>
      <c r="W207" s="33"/>
    </row>
    <row r="208" spans="1:23" ht="15" customHeight="1" x14ac:dyDescent="0.15">
      <c r="A208" s="20"/>
      <c r="B208" s="20"/>
      <c r="C208" s="53"/>
      <c r="D208" s="54"/>
      <c r="E208" s="54"/>
      <c r="F208" s="54"/>
      <c r="G208" s="54"/>
      <c r="H208" s="54"/>
      <c r="I208" s="54"/>
      <c r="J208" s="54"/>
      <c r="K208" s="54"/>
      <c r="L208" s="54"/>
      <c r="M208" s="54"/>
      <c r="N208" s="96"/>
      <c r="O208" s="97"/>
      <c r="P208" s="98"/>
      <c r="Q208" s="98"/>
      <c r="R208" s="98"/>
      <c r="S208" s="99"/>
      <c r="T208" s="99"/>
      <c r="U208" s="99"/>
      <c r="V208" s="56"/>
    </row>
    <row r="209" spans="1:22" ht="15" customHeight="1" x14ac:dyDescent="0.15">
      <c r="A209" s="20"/>
      <c r="B209" s="20"/>
      <c r="C209" s="33"/>
      <c r="D209" s="33"/>
      <c r="E209" s="33"/>
      <c r="F209" s="33"/>
      <c r="G209" s="33"/>
      <c r="H209" s="33"/>
      <c r="I209" s="33"/>
      <c r="J209" s="58"/>
      <c r="K209" s="58"/>
      <c r="L209" s="58"/>
      <c r="M209" s="58"/>
      <c r="N209" s="100"/>
      <c r="O209" s="101"/>
      <c r="P209" s="102"/>
      <c r="Q209" s="102"/>
      <c r="R209" s="102"/>
      <c r="S209" s="101"/>
      <c r="T209" s="101"/>
      <c r="U209" s="101"/>
      <c r="V209" s="33"/>
    </row>
    <row r="210" spans="1:22" ht="15" hidden="1" customHeight="1" x14ac:dyDescent="0.15">
      <c r="A210" s="20"/>
      <c r="B210" s="20"/>
      <c r="C210" s="33"/>
      <c r="D210" s="33"/>
      <c r="E210" s="33"/>
      <c r="F210" s="33"/>
      <c r="G210" s="33"/>
      <c r="H210" s="33"/>
      <c r="I210" s="33"/>
      <c r="J210" s="58"/>
      <c r="K210" s="58"/>
      <c r="L210" s="58"/>
      <c r="M210" s="58"/>
      <c r="N210" s="100"/>
      <c r="O210" s="101"/>
      <c r="P210" s="102"/>
      <c r="Q210" s="102"/>
      <c r="R210" s="102"/>
      <c r="S210" s="101"/>
      <c r="T210" s="101"/>
      <c r="U210" s="101"/>
      <c r="V210" s="33"/>
    </row>
    <row r="211" spans="1:22" ht="19.899999999999999" hidden="1" customHeight="1" x14ac:dyDescent="0.15">
      <c r="A211" s="20"/>
      <c r="B211" s="20"/>
      <c r="C211" s="161" t="s">
        <v>83</v>
      </c>
      <c r="D211" s="162"/>
      <c r="E211" s="162"/>
      <c r="F211" s="162"/>
      <c r="G211" s="162"/>
      <c r="H211" s="163"/>
      <c r="I211" s="59"/>
      <c r="N211" s="87"/>
      <c r="O211" s="90"/>
      <c r="P211" s="89"/>
      <c r="Q211" s="89"/>
      <c r="R211" s="89"/>
      <c r="S211" s="90"/>
      <c r="T211" s="90"/>
    </row>
    <row r="212" spans="1:22" ht="19.899999999999999" hidden="1" customHeight="1" x14ac:dyDescent="0.15">
      <c r="A212" s="20"/>
      <c r="B212" s="20"/>
      <c r="C212" s="32"/>
      <c r="D212" s="33"/>
      <c r="E212" s="33"/>
      <c r="F212" s="33"/>
      <c r="G212" s="33"/>
      <c r="H212" s="33"/>
      <c r="I212" s="68"/>
      <c r="J212" s="34"/>
      <c r="K212" s="34"/>
      <c r="L212" s="34"/>
      <c r="M212" s="34"/>
      <c r="N212" s="103"/>
      <c r="O212" s="104"/>
      <c r="P212" s="105"/>
      <c r="Q212" s="105"/>
      <c r="R212" s="105"/>
      <c r="S212" s="104"/>
      <c r="T212" s="104"/>
      <c r="U212" s="34"/>
      <c r="V212" s="35"/>
    </row>
    <row r="213" spans="1:22" ht="19.899999999999999" hidden="1" customHeight="1" x14ac:dyDescent="0.15">
      <c r="A213" s="20"/>
      <c r="B213" s="20"/>
      <c r="C213" s="61"/>
      <c r="D213" s="62" t="s">
        <v>94</v>
      </c>
      <c r="E213" s="62"/>
      <c r="F213" s="62"/>
      <c r="G213" s="62"/>
      <c r="H213" s="62"/>
      <c r="I213" s="106"/>
      <c r="J213" s="62"/>
      <c r="K213" s="62"/>
      <c r="L213" s="62"/>
      <c r="M213" s="62"/>
      <c r="N213" s="107"/>
      <c r="O213" s="108"/>
      <c r="P213" s="109"/>
      <c r="Q213" s="109"/>
      <c r="R213" s="109"/>
      <c r="S213" s="108"/>
      <c r="T213" s="108"/>
      <c r="U213" s="62"/>
      <c r="V213" s="36"/>
    </row>
    <row r="214" spans="1:22" ht="19.899999999999999" hidden="1" customHeight="1" x14ac:dyDescent="0.15">
      <c r="A214" s="20"/>
      <c r="B214" s="20"/>
      <c r="C214" s="37"/>
      <c r="D214" s="38">
        <v>1</v>
      </c>
      <c r="E214" s="33" t="s">
        <v>91</v>
      </c>
      <c r="F214" s="33"/>
      <c r="G214" s="33"/>
      <c r="H214" s="33"/>
      <c r="I214" s="196"/>
      <c r="J214" s="197"/>
      <c r="K214" s="197"/>
      <c r="L214" s="197"/>
      <c r="M214" s="197"/>
      <c r="N214" s="92"/>
      <c r="O214" s="93"/>
      <c r="P214" s="94"/>
      <c r="Q214" s="94"/>
      <c r="R214" s="94"/>
      <c r="S214" s="93"/>
      <c r="T214" s="93"/>
      <c r="U214" s="33"/>
      <c r="V214" s="36"/>
    </row>
    <row r="215" spans="1:22" ht="19.899999999999999" hidden="1" customHeight="1" x14ac:dyDescent="0.15">
      <c r="A215" s="20"/>
      <c r="B215" s="20"/>
      <c r="C215" s="32"/>
      <c r="D215" s="33"/>
      <c r="E215" s="33"/>
      <c r="F215" s="33"/>
      <c r="G215" s="33"/>
      <c r="H215" s="33"/>
      <c r="I215" s="44"/>
      <c r="J215" s="41" t="s">
        <v>92</v>
      </c>
      <c r="K215" s="41"/>
      <c r="L215" s="41"/>
      <c r="M215" s="41"/>
      <c r="N215" s="110"/>
      <c r="O215" s="111"/>
      <c r="P215" s="112"/>
      <c r="Q215" s="112"/>
      <c r="R215" s="112"/>
      <c r="S215" s="111"/>
      <c r="T215" s="111"/>
      <c r="U215" s="41"/>
      <c r="V215" s="36"/>
    </row>
    <row r="216" spans="1:22" ht="19.899999999999999" hidden="1" customHeight="1" x14ac:dyDescent="0.15">
      <c r="A216" s="20"/>
      <c r="B216" s="20"/>
      <c r="C216" s="37"/>
      <c r="D216" s="38">
        <f>D214+1</f>
        <v>2</v>
      </c>
      <c r="E216" s="18" t="s">
        <v>93</v>
      </c>
      <c r="I216" s="196"/>
      <c r="J216" s="196"/>
      <c r="K216" s="196"/>
      <c r="L216" s="196"/>
      <c r="M216" s="196"/>
      <c r="N216" s="196"/>
      <c r="O216" s="196"/>
      <c r="P216" s="196"/>
      <c r="Q216" s="196"/>
      <c r="R216" s="196"/>
      <c r="S216" s="196"/>
      <c r="T216" s="196"/>
      <c r="U216" s="196"/>
      <c r="V216" s="36"/>
    </row>
    <row r="217" spans="1:22" ht="19.899999999999999" hidden="1" customHeight="1" x14ac:dyDescent="0.15">
      <c r="A217" s="20"/>
      <c r="B217" s="20"/>
      <c r="C217" s="37"/>
      <c r="D217" s="38"/>
      <c r="E217" s="33"/>
      <c r="F217" s="33"/>
      <c r="G217" s="33"/>
      <c r="H217" s="33"/>
      <c r="I217" s="44"/>
      <c r="J217" s="41" t="s">
        <v>101</v>
      </c>
      <c r="K217" s="41"/>
      <c r="L217" s="41"/>
      <c r="M217" s="41"/>
      <c r="N217" s="41"/>
      <c r="O217" s="41"/>
      <c r="P217" s="41"/>
      <c r="Q217" s="41"/>
      <c r="R217" s="41"/>
      <c r="S217" s="41"/>
      <c r="T217" s="41"/>
      <c r="U217" s="41"/>
      <c r="V217" s="36"/>
    </row>
    <row r="218" spans="1:22" ht="19.899999999999999" hidden="1" customHeight="1" x14ac:dyDescent="0.15">
      <c r="A218" s="20"/>
      <c r="B218" s="20"/>
      <c r="C218" s="37"/>
      <c r="D218" s="38">
        <f>D216+1</f>
        <v>3</v>
      </c>
      <c r="E218" s="18" t="s">
        <v>72</v>
      </c>
      <c r="I218" s="196"/>
      <c r="J218" s="196"/>
      <c r="K218" s="196"/>
      <c r="L218" s="196"/>
      <c r="M218" s="196"/>
      <c r="N218" s="196"/>
      <c r="O218" s="196"/>
      <c r="P218" s="196"/>
      <c r="Q218" s="196"/>
      <c r="R218" s="196"/>
      <c r="S218" s="196"/>
      <c r="T218" s="196"/>
      <c r="U218" s="196"/>
      <c r="V218" s="36"/>
    </row>
    <row r="219" spans="1:22" ht="19.899999999999999" hidden="1" customHeight="1" x14ac:dyDescent="0.15">
      <c r="A219" s="20"/>
      <c r="B219" s="20"/>
      <c r="C219" s="37"/>
      <c r="D219" s="38"/>
      <c r="E219" s="33"/>
      <c r="F219" s="33"/>
      <c r="G219" s="33"/>
      <c r="H219" s="33"/>
      <c r="I219" s="44"/>
      <c r="J219" s="41" t="s">
        <v>102</v>
      </c>
      <c r="K219" s="41"/>
      <c r="L219" s="41"/>
      <c r="M219" s="41"/>
      <c r="N219" s="41"/>
      <c r="O219" s="41"/>
      <c r="P219" s="41"/>
      <c r="Q219" s="41"/>
      <c r="R219" s="41"/>
      <c r="S219" s="41"/>
      <c r="T219" s="41"/>
      <c r="U219" s="41"/>
      <c r="V219" s="36"/>
    </row>
    <row r="220" spans="1:22" ht="19.899999999999999" hidden="1" customHeight="1" x14ac:dyDescent="0.15">
      <c r="A220" s="20"/>
      <c r="B220" s="20"/>
      <c r="C220" s="37"/>
      <c r="D220" s="38">
        <f>D218+1</f>
        <v>4</v>
      </c>
      <c r="E220" s="18" t="s">
        <v>95</v>
      </c>
      <c r="I220" s="196"/>
      <c r="J220" s="197"/>
      <c r="K220" s="197"/>
      <c r="L220" s="197"/>
      <c r="M220" s="197"/>
      <c r="N220" s="33"/>
      <c r="O220" s="33"/>
      <c r="P220" s="33"/>
      <c r="Q220" s="33"/>
      <c r="R220" s="113"/>
      <c r="S220" s="113"/>
      <c r="T220" s="113"/>
      <c r="U220" s="113"/>
      <c r="V220" s="36"/>
    </row>
    <row r="221" spans="1:22" ht="30" hidden="1" customHeight="1" x14ac:dyDescent="0.15">
      <c r="A221" s="20"/>
      <c r="B221" s="20"/>
      <c r="C221" s="37"/>
      <c r="D221" s="38"/>
      <c r="E221" s="114" t="s">
        <v>96</v>
      </c>
      <c r="F221" s="114"/>
      <c r="G221" s="114"/>
      <c r="H221" s="114"/>
      <c r="I221" s="40"/>
      <c r="J221" s="164" t="s">
        <v>184</v>
      </c>
      <c r="K221" s="165"/>
      <c r="L221" s="165"/>
      <c r="M221" s="165"/>
      <c r="N221" s="165"/>
      <c r="O221" s="165"/>
      <c r="P221" s="165"/>
      <c r="Q221" s="165"/>
      <c r="R221" s="165"/>
      <c r="S221" s="165"/>
      <c r="T221" s="165"/>
      <c r="U221" s="165"/>
      <c r="V221" s="36"/>
    </row>
    <row r="222" spans="1:22" ht="19.899999999999999" hidden="1" customHeight="1" x14ac:dyDescent="0.15">
      <c r="A222" s="20"/>
      <c r="B222" s="20"/>
      <c r="C222" s="37"/>
      <c r="D222" s="38">
        <f>D220+1</f>
        <v>5</v>
      </c>
      <c r="E222" s="18" t="s">
        <v>95</v>
      </c>
      <c r="I222" s="203"/>
      <c r="J222" s="203"/>
      <c r="K222" s="203"/>
      <c r="L222" s="203"/>
      <c r="M222" s="203"/>
      <c r="N222" s="115" t="s">
        <v>73</v>
      </c>
      <c r="O222" s="203"/>
      <c r="P222" s="204"/>
      <c r="Q222" s="204"/>
      <c r="R222" s="33" t="s">
        <v>74</v>
      </c>
      <c r="V222" s="116"/>
    </row>
    <row r="223" spans="1:22" ht="19.899999999999999" hidden="1" customHeight="1" x14ac:dyDescent="0.15">
      <c r="A223" s="20"/>
      <c r="B223" s="20"/>
      <c r="C223" s="37"/>
      <c r="D223" s="38"/>
      <c r="E223" s="114" t="s">
        <v>97</v>
      </c>
      <c r="F223" s="114"/>
      <c r="G223" s="114"/>
      <c r="H223" s="114"/>
      <c r="I223" s="40"/>
      <c r="J223" s="41" t="str">
        <f>日付例&amp;"　年月日を入力してください。"</f>
        <v>例)2025/4/1、R7/4/1　年月日を入力してください。</v>
      </c>
      <c r="K223" s="41"/>
      <c r="L223" s="41"/>
      <c r="M223" s="41"/>
      <c r="N223" s="41"/>
      <c r="O223" s="41"/>
      <c r="P223" s="41"/>
      <c r="Q223" s="41"/>
      <c r="R223" s="41"/>
      <c r="S223" s="41"/>
      <c r="T223" s="41"/>
      <c r="U223" s="41"/>
      <c r="V223" s="36"/>
    </row>
    <row r="224" spans="1:22" ht="19.899999999999999" hidden="1" customHeight="1" x14ac:dyDescent="0.15">
      <c r="A224" s="20"/>
      <c r="B224" s="20"/>
      <c r="C224" s="37"/>
      <c r="D224" s="38">
        <f>D222+1</f>
        <v>6</v>
      </c>
      <c r="E224" s="18" t="s">
        <v>95</v>
      </c>
      <c r="I224" s="203"/>
      <c r="J224" s="204"/>
      <c r="K224" s="204"/>
      <c r="L224" s="204"/>
      <c r="M224" s="204"/>
      <c r="N224" s="115" t="s">
        <v>73</v>
      </c>
      <c r="O224" s="203"/>
      <c r="P224" s="204"/>
      <c r="Q224" s="204"/>
      <c r="R224" s="33" t="s">
        <v>74</v>
      </c>
      <c r="T224" s="33"/>
      <c r="U224" s="33"/>
      <c r="V224" s="36"/>
    </row>
    <row r="225" spans="1:22" ht="19.899999999999999" hidden="1" customHeight="1" x14ac:dyDescent="0.15">
      <c r="A225" s="20"/>
      <c r="B225" s="20"/>
      <c r="C225" s="37"/>
      <c r="D225" s="38"/>
      <c r="E225" s="114" t="s">
        <v>98</v>
      </c>
      <c r="F225" s="114"/>
      <c r="G225" s="114"/>
      <c r="H225" s="114"/>
      <c r="I225" s="40"/>
      <c r="J225" s="41" t="str">
        <f>日付例&amp;"　年月日を入力してください。"</f>
        <v>例)2025/4/1、R7/4/1　年月日を入力してください。</v>
      </c>
      <c r="K225" s="41"/>
      <c r="L225" s="41"/>
      <c r="M225" s="41"/>
      <c r="N225" s="41"/>
      <c r="O225" s="41"/>
      <c r="P225" s="41"/>
      <c r="Q225" s="41"/>
      <c r="R225" s="41"/>
      <c r="S225" s="41"/>
      <c r="T225" s="41"/>
      <c r="U225" s="41"/>
      <c r="V225" s="36"/>
    </row>
    <row r="226" spans="1:22" ht="19.899999999999999" hidden="1" customHeight="1" x14ac:dyDescent="0.15">
      <c r="A226" s="20"/>
      <c r="B226" s="20"/>
      <c r="C226" s="37"/>
      <c r="D226" s="38">
        <f>D224+1</f>
        <v>7</v>
      </c>
      <c r="E226" s="18" t="s">
        <v>75</v>
      </c>
      <c r="I226" s="196"/>
      <c r="J226" s="196"/>
      <c r="K226" s="196"/>
      <c r="L226" s="196"/>
      <c r="M226" s="196"/>
      <c r="N226" s="92"/>
      <c r="O226" s="33"/>
      <c r="P226" s="33"/>
      <c r="Q226" s="33"/>
      <c r="R226" s="113"/>
      <c r="S226" s="113"/>
      <c r="T226" s="113"/>
      <c r="U226" s="113"/>
      <c r="V226" s="36"/>
    </row>
    <row r="227" spans="1:22" ht="30" hidden="1" customHeight="1" x14ac:dyDescent="0.15">
      <c r="A227" s="20"/>
      <c r="B227" s="20"/>
      <c r="C227" s="37"/>
      <c r="D227" s="38"/>
      <c r="E227" s="33"/>
      <c r="F227" s="33"/>
      <c r="G227" s="33"/>
      <c r="H227" s="33"/>
      <c r="I227" s="44"/>
      <c r="J227" s="164" t="s">
        <v>185</v>
      </c>
      <c r="K227" s="165"/>
      <c r="L227" s="165"/>
      <c r="M227" s="165"/>
      <c r="N227" s="165"/>
      <c r="O227" s="165"/>
      <c r="P227" s="165"/>
      <c r="Q227" s="165"/>
      <c r="R227" s="165"/>
      <c r="S227" s="165"/>
      <c r="T227" s="165"/>
      <c r="U227" s="165"/>
      <c r="V227" s="36"/>
    </row>
    <row r="228" spans="1:22" ht="19.899999999999999" hidden="1" customHeight="1" x14ac:dyDescent="0.15">
      <c r="A228" s="20"/>
      <c r="B228" s="20"/>
      <c r="C228" s="37"/>
      <c r="D228" s="38">
        <f>D226+1</f>
        <v>8</v>
      </c>
      <c r="E228" s="18" t="s">
        <v>75</v>
      </c>
      <c r="I228" s="203"/>
      <c r="J228" s="204"/>
      <c r="K228" s="204"/>
      <c r="L228" s="204"/>
      <c r="M228" s="204"/>
      <c r="N228" s="115" t="s">
        <v>73</v>
      </c>
      <c r="O228" s="203"/>
      <c r="P228" s="204"/>
      <c r="Q228" s="204"/>
      <c r="R228" s="33" t="s">
        <v>74</v>
      </c>
      <c r="S228" s="33"/>
      <c r="T228" s="33"/>
      <c r="U228" s="33"/>
      <c r="V228" s="36"/>
    </row>
    <row r="229" spans="1:22" ht="19.899999999999999" hidden="1" customHeight="1" x14ac:dyDescent="0.15">
      <c r="A229" s="20"/>
      <c r="B229" s="20"/>
      <c r="C229" s="37"/>
      <c r="D229" s="38"/>
      <c r="E229" s="114" t="s">
        <v>99</v>
      </c>
      <c r="F229" s="114"/>
      <c r="G229" s="114"/>
      <c r="H229" s="114"/>
      <c r="I229" s="40"/>
      <c r="J229" s="41" t="str">
        <f>日付例&amp;"　年月日を入力してください。"</f>
        <v>例)2025/4/1、R7/4/1　年月日を入力してください。</v>
      </c>
      <c r="K229" s="41"/>
      <c r="L229" s="41"/>
      <c r="M229" s="41"/>
      <c r="N229" s="41"/>
      <c r="O229" s="41"/>
      <c r="P229" s="41"/>
      <c r="Q229" s="41"/>
      <c r="R229" s="41"/>
      <c r="S229" s="41"/>
      <c r="T229" s="41"/>
      <c r="U229" s="41"/>
      <c r="V229" s="36"/>
    </row>
    <row r="230" spans="1:22" ht="19.899999999999999" hidden="1" customHeight="1" x14ac:dyDescent="0.15">
      <c r="A230" s="20"/>
      <c r="B230" s="20"/>
      <c r="C230" s="37"/>
      <c r="D230" s="38">
        <f>D228+1</f>
        <v>9</v>
      </c>
      <c r="E230" s="18" t="s">
        <v>75</v>
      </c>
      <c r="I230" s="203"/>
      <c r="J230" s="204"/>
      <c r="K230" s="204"/>
      <c r="L230" s="204"/>
      <c r="M230" s="204"/>
      <c r="N230" s="115" t="s">
        <v>73</v>
      </c>
      <c r="O230" s="203"/>
      <c r="P230" s="204"/>
      <c r="Q230" s="204"/>
      <c r="R230" s="33" t="s">
        <v>74</v>
      </c>
      <c r="S230" s="33"/>
      <c r="T230" s="33"/>
      <c r="U230" s="33"/>
      <c r="V230" s="36"/>
    </row>
    <row r="231" spans="1:22" ht="19.899999999999999" hidden="1" customHeight="1" x14ac:dyDescent="0.15">
      <c r="A231" s="20"/>
      <c r="B231" s="20"/>
      <c r="C231" s="37"/>
      <c r="D231" s="38"/>
      <c r="E231" s="114" t="s">
        <v>100</v>
      </c>
      <c r="F231" s="114"/>
      <c r="G231" s="114"/>
      <c r="H231" s="114"/>
      <c r="I231" s="40"/>
      <c r="J231" s="41" t="str">
        <f>日付例&amp;"　年月日を入力してください。"</f>
        <v>例)2025/4/1、R7/4/1　年月日を入力してください。</v>
      </c>
      <c r="K231" s="41"/>
      <c r="L231" s="41"/>
      <c r="M231" s="41"/>
      <c r="N231" s="41"/>
      <c r="O231" s="41"/>
      <c r="P231" s="41"/>
      <c r="Q231" s="41"/>
      <c r="R231" s="41"/>
      <c r="S231" s="41"/>
      <c r="T231" s="41"/>
      <c r="U231" s="41"/>
      <c r="V231" s="36"/>
    </row>
    <row r="232" spans="1:22" ht="19.899999999999999" hidden="1" customHeight="1" x14ac:dyDescent="0.15">
      <c r="A232" s="20"/>
      <c r="B232" s="20"/>
      <c r="C232" s="37"/>
      <c r="D232" s="38">
        <f>D230+1</f>
        <v>10</v>
      </c>
      <c r="E232" s="18" t="s">
        <v>76</v>
      </c>
      <c r="I232" s="196"/>
      <c r="J232" s="197"/>
      <c r="K232" s="197"/>
      <c r="L232" s="197"/>
      <c r="M232" s="197"/>
      <c r="N232" s="92"/>
      <c r="O232" s="33"/>
      <c r="P232" s="33"/>
      <c r="Q232" s="33"/>
      <c r="R232" s="113"/>
      <c r="S232" s="113"/>
      <c r="T232" s="113"/>
      <c r="U232" s="113"/>
      <c r="V232" s="36"/>
    </row>
    <row r="233" spans="1:22" ht="30" hidden="1" customHeight="1" x14ac:dyDescent="0.15">
      <c r="A233" s="20"/>
      <c r="B233" s="20"/>
      <c r="C233" s="37"/>
      <c r="D233" s="38"/>
      <c r="E233" s="33"/>
      <c r="F233" s="33"/>
      <c r="G233" s="33"/>
      <c r="H233" s="33"/>
      <c r="I233" s="44"/>
      <c r="J233" s="164" t="s">
        <v>186</v>
      </c>
      <c r="K233" s="165"/>
      <c r="L233" s="165"/>
      <c r="M233" s="165"/>
      <c r="N233" s="165"/>
      <c r="O233" s="165"/>
      <c r="P233" s="165"/>
      <c r="Q233" s="165"/>
      <c r="R233" s="165"/>
      <c r="S233" s="165"/>
      <c r="T233" s="165"/>
      <c r="U233" s="165"/>
      <c r="V233" s="36"/>
    </row>
    <row r="234" spans="1:22" ht="19.899999999999999" hidden="1" customHeight="1" x14ac:dyDescent="0.15">
      <c r="A234" s="20"/>
      <c r="B234" s="20"/>
      <c r="C234" s="37"/>
      <c r="D234" s="38">
        <f>D232+1</f>
        <v>11</v>
      </c>
      <c r="E234" s="18" t="s">
        <v>77</v>
      </c>
      <c r="I234" s="203"/>
      <c r="J234" s="204"/>
      <c r="K234" s="204"/>
      <c r="L234" s="204"/>
      <c r="M234" s="204"/>
      <c r="N234" s="115" t="s">
        <v>73</v>
      </c>
      <c r="O234" s="203"/>
      <c r="P234" s="204"/>
      <c r="Q234" s="204"/>
      <c r="R234" s="33" t="s">
        <v>74</v>
      </c>
      <c r="S234" s="33"/>
      <c r="T234" s="33"/>
      <c r="U234" s="33"/>
      <c r="V234" s="36"/>
    </row>
    <row r="235" spans="1:22" ht="19.899999999999999" hidden="1" customHeight="1" x14ac:dyDescent="0.15">
      <c r="A235" s="20"/>
      <c r="B235" s="20"/>
      <c r="C235" s="37"/>
      <c r="D235" s="38"/>
      <c r="E235" s="114" t="s">
        <v>99</v>
      </c>
      <c r="F235" s="114"/>
      <c r="G235" s="114"/>
      <c r="H235" s="114"/>
      <c r="I235" s="40"/>
      <c r="J235" s="41" t="str">
        <f>日付例&amp;"　年月日を入力してください。"</f>
        <v>例)2025/4/1、R7/4/1　年月日を入力してください。</v>
      </c>
      <c r="K235" s="41"/>
      <c r="L235" s="41"/>
      <c r="M235" s="41"/>
      <c r="N235" s="41"/>
      <c r="O235" s="41"/>
      <c r="P235" s="41"/>
      <c r="Q235" s="41"/>
      <c r="R235" s="41"/>
      <c r="S235" s="41"/>
      <c r="T235" s="41"/>
      <c r="U235" s="41"/>
      <c r="V235" s="36"/>
    </row>
    <row r="236" spans="1:22" ht="19.899999999999999" hidden="1" customHeight="1" x14ac:dyDescent="0.15">
      <c r="A236" s="20"/>
      <c r="B236" s="20"/>
      <c r="C236" s="37"/>
      <c r="D236" s="38">
        <f>D234+1</f>
        <v>12</v>
      </c>
      <c r="E236" s="18" t="s">
        <v>77</v>
      </c>
      <c r="I236" s="203"/>
      <c r="J236" s="204"/>
      <c r="K236" s="204"/>
      <c r="L236" s="204"/>
      <c r="M236" s="204"/>
      <c r="N236" s="115" t="s">
        <v>73</v>
      </c>
      <c r="O236" s="203"/>
      <c r="P236" s="204"/>
      <c r="Q236" s="204"/>
      <c r="R236" s="33" t="s">
        <v>74</v>
      </c>
      <c r="S236" s="33"/>
      <c r="T236" s="33"/>
      <c r="U236" s="33"/>
      <c r="V236" s="36"/>
    </row>
    <row r="237" spans="1:22" ht="19.899999999999999" hidden="1" customHeight="1" x14ac:dyDescent="0.15">
      <c r="A237" s="20"/>
      <c r="B237" s="20"/>
      <c r="C237" s="37"/>
      <c r="D237" s="38"/>
      <c r="E237" s="114" t="s">
        <v>100</v>
      </c>
      <c r="F237" s="114"/>
      <c r="G237" s="114"/>
      <c r="H237" s="114"/>
      <c r="I237" s="40"/>
      <c r="J237" s="41" t="str">
        <f>日付例&amp;"　年月日を入力してください。"</f>
        <v>例)2025/4/1、R7/4/1　年月日を入力してください。</v>
      </c>
      <c r="K237" s="41"/>
      <c r="L237" s="41"/>
      <c r="M237" s="41"/>
      <c r="N237" s="41"/>
      <c r="O237" s="41"/>
      <c r="P237" s="41"/>
      <c r="Q237" s="41"/>
      <c r="R237" s="41"/>
      <c r="S237" s="41"/>
      <c r="T237" s="41"/>
      <c r="U237" s="41"/>
      <c r="V237" s="36"/>
    </row>
    <row r="238" spans="1:22" ht="19.899999999999999" hidden="1" customHeight="1" x14ac:dyDescent="0.15">
      <c r="A238" s="20"/>
      <c r="B238" s="20"/>
      <c r="C238" s="37"/>
      <c r="D238" s="38">
        <f>D236+1</f>
        <v>13</v>
      </c>
      <c r="E238" s="18" t="s">
        <v>78</v>
      </c>
      <c r="I238" s="196"/>
      <c r="J238" s="197"/>
      <c r="K238" s="197"/>
      <c r="L238" s="197"/>
      <c r="M238" s="197"/>
      <c r="N238" s="92"/>
      <c r="O238" s="33"/>
      <c r="P238" s="33"/>
      <c r="Q238" s="33"/>
      <c r="R238" s="113"/>
      <c r="S238" s="113"/>
      <c r="T238" s="113"/>
      <c r="U238" s="113"/>
      <c r="V238" s="36"/>
    </row>
    <row r="239" spans="1:22" ht="30" hidden="1" customHeight="1" x14ac:dyDescent="0.15">
      <c r="A239" s="20"/>
      <c r="B239" s="20"/>
      <c r="C239" s="37"/>
      <c r="D239" s="38"/>
      <c r="E239" s="33"/>
      <c r="F239" s="33"/>
      <c r="G239" s="33"/>
      <c r="H239" s="33"/>
      <c r="I239" s="44"/>
      <c r="J239" s="164" t="s">
        <v>187</v>
      </c>
      <c r="K239" s="165"/>
      <c r="L239" s="165"/>
      <c r="M239" s="165"/>
      <c r="N239" s="165"/>
      <c r="O239" s="165"/>
      <c r="P239" s="165"/>
      <c r="Q239" s="165"/>
      <c r="R239" s="165"/>
      <c r="S239" s="165"/>
      <c r="T239" s="165"/>
      <c r="U239" s="165"/>
      <c r="V239" s="36"/>
    </row>
    <row r="240" spans="1:22" ht="19.899999999999999" hidden="1" customHeight="1" x14ac:dyDescent="0.15">
      <c r="A240" s="20"/>
      <c r="B240" s="20"/>
      <c r="C240" s="37"/>
      <c r="D240" s="38">
        <f>D238+1</f>
        <v>14</v>
      </c>
      <c r="E240" s="18" t="s">
        <v>78</v>
      </c>
      <c r="I240" s="203"/>
      <c r="J240" s="204"/>
      <c r="K240" s="204"/>
      <c r="L240" s="204"/>
      <c r="M240" s="204"/>
      <c r="N240" s="115" t="s">
        <v>73</v>
      </c>
      <c r="O240" s="203"/>
      <c r="P240" s="204"/>
      <c r="Q240" s="204"/>
      <c r="R240" s="33" t="s">
        <v>74</v>
      </c>
      <c r="S240" s="33"/>
      <c r="T240" s="33"/>
      <c r="U240" s="33"/>
      <c r="V240" s="36"/>
    </row>
    <row r="241" spans="1:22" ht="19.899999999999999" hidden="1" customHeight="1" x14ac:dyDescent="0.15">
      <c r="A241" s="20"/>
      <c r="B241" s="20"/>
      <c r="C241" s="37"/>
      <c r="D241" s="38"/>
      <c r="E241" s="114" t="s">
        <v>99</v>
      </c>
      <c r="F241" s="114"/>
      <c r="G241" s="114"/>
      <c r="H241" s="114"/>
      <c r="I241" s="40"/>
      <c r="J241" s="41" t="str">
        <f>日付例&amp;"　年月日を入力してください。"</f>
        <v>例)2025/4/1、R7/4/1　年月日を入力してください。</v>
      </c>
      <c r="K241" s="41"/>
      <c r="L241" s="41"/>
      <c r="M241" s="41"/>
      <c r="N241" s="41"/>
      <c r="O241" s="41"/>
      <c r="P241" s="41"/>
      <c r="Q241" s="41"/>
      <c r="R241" s="41"/>
      <c r="S241" s="41"/>
      <c r="T241" s="41"/>
      <c r="U241" s="41"/>
      <c r="V241" s="36"/>
    </row>
    <row r="242" spans="1:22" ht="19.899999999999999" hidden="1" customHeight="1" x14ac:dyDescent="0.15">
      <c r="A242" s="20"/>
      <c r="B242" s="20"/>
      <c r="C242" s="37"/>
      <c r="D242" s="38">
        <f>D240+1</f>
        <v>15</v>
      </c>
      <c r="E242" s="18" t="s">
        <v>78</v>
      </c>
      <c r="I242" s="203"/>
      <c r="J242" s="204"/>
      <c r="K242" s="204"/>
      <c r="L242" s="204"/>
      <c r="M242" s="204"/>
      <c r="N242" s="115" t="s">
        <v>73</v>
      </c>
      <c r="O242" s="203"/>
      <c r="P242" s="204"/>
      <c r="Q242" s="204"/>
      <c r="R242" s="33" t="s">
        <v>74</v>
      </c>
      <c r="S242" s="33"/>
      <c r="T242" s="33"/>
      <c r="U242" s="33"/>
      <c r="V242" s="36"/>
    </row>
    <row r="243" spans="1:22" ht="19.899999999999999" hidden="1" customHeight="1" x14ac:dyDescent="0.15">
      <c r="A243" s="20"/>
      <c r="B243" s="20"/>
      <c r="C243" s="37"/>
      <c r="D243" s="38"/>
      <c r="E243" s="114" t="s">
        <v>100</v>
      </c>
      <c r="F243" s="114"/>
      <c r="G243" s="114"/>
      <c r="H243" s="114"/>
      <c r="I243" s="40"/>
      <c r="J243" s="41" t="str">
        <f>日付例&amp;"　年月日を入力してください。"</f>
        <v>例)2025/4/1、R7/4/1　年月日を入力してください。</v>
      </c>
      <c r="K243" s="41"/>
      <c r="L243" s="41"/>
      <c r="M243" s="41"/>
      <c r="N243" s="41"/>
      <c r="O243" s="41"/>
      <c r="P243" s="41"/>
      <c r="Q243" s="41"/>
      <c r="R243" s="41"/>
      <c r="S243" s="41"/>
      <c r="T243" s="41"/>
      <c r="U243" s="41"/>
      <c r="V243" s="36"/>
    </row>
    <row r="244" spans="1:22" ht="19.899999999999999" hidden="1" customHeight="1" x14ac:dyDescent="0.15">
      <c r="A244" s="20"/>
      <c r="B244" s="20"/>
      <c r="C244" s="37"/>
      <c r="D244" s="38">
        <f>D242+1</f>
        <v>16</v>
      </c>
      <c r="E244" s="18" t="s">
        <v>79</v>
      </c>
      <c r="I244" s="196"/>
      <c r="J244" s="197"/>
      <c r="K244" s="197"/>
      <c r="L244" s="197"/>
      <c r="M244" s="197"/>
      <c r="N244" s="92"/>
      <c r="O244" s="33"/>
      <c r="P244" s="33"/>
      <c r="Q244" s="33"/>
      <c r="R244" s="113"/>
      <c r="S244" s="113"/>
      <c r="T244" s="113"/>
      <c r="U244" s="113"/>
      <c r="V244" s="36"/>
    </row>
    <row r="245" spans="1:22" ht="30" hidden="1" customHeight="1" x14ac:dyDescent="0.15">
      <c r="A245" s="20"/>
      <c r="B245" s="20"/>
      <c r="C245" s="37"/>
      <c r="D245" s="38"/>
      <c r="E245" s="114" t="s">
        <v>80</v>
      </c>
      <c r="F245" s="114"/>
      <c r="G245" s="114"/>
      <c r="H245" s="114"/>
      <c r="I245" s="44"/>
      <c r="J245" s="164" t="s">
        <v>188</v>
      </c>
      <c r="K245" s="165"/>
      <c r="L245" s="165"/>
      <c r="M245" s="165"/>
      <c r="N245" s="165"/>
      <c r="O245" s="165"/>
      <c r="P245" s="165"/>
      <c r="Q245" s="165"/>
      <c r="R245" s="165"/>
      <c r="S245" s="165"/>
      <c r="T245" s="165"/>
      <c r="U245" s="165"/>
      <c r="V245" s="36"/>
    </row>
    <row r="246" spans="1:22" ht="19.899999999999999" hidden="1" customHeight="1" x14ac:dyDescent="0.15">
      <c r="A246" s="20"/>
      <c r="B246" s="20"/>
      <c r="C246" s="37"/>
      <c r="D246" s="38">
        <f>D244+1</f>
        <v>17</v>
      </c>
      <c r="E246" s="18" t="s">
        <v>81</v>
      </c>
      <c r="I246" s="203"/>
      <c r="J246" s="204"/>
      <c r="K246" s="204"/>
      <c r="L246" s="204"/>
      <c r="M246" s="204"/>
      <c r="N246" s="115" t="s">
        <v>73</v>
      </c>
      <c r="O246" s="203"/>
      <c r="P246" s="204"/>
      <c r="Q246" s="204"/>
      <c r="R246" s="33" t="s">
        <v>74</v>
      </c>
      <c r="S246" s="33"/>
      <c r="T246" s="33"/>
      <c r="U246" s="33"/>
      <c r="V246" s="36"/>
    </row>
    <row r="247" spans="1:22" ht="19.899999999999999" hidden="1" customHeight="1" x14ac:dyDescent="0.15">
      <c r="A247" s="20"/>
      <c r="B247" s="20"/>
      <c r="C247" s="37"/>
      <c r="D247" s="38"/>
      <c r="E247" s="114" t="s">
        <v>103</v>
      </c>
      <c r="F247" s="114"/>
      <c r="G247" s="114"/>
      <c r="H247" s="114"/>
      <c r="I247" s="40"/>
      <c r="J247" s="41" t="str">
        <f>日付例&amp;"　年月日を入力してください。"</f>
        <v>例)2025/4/1、R7/4/1　年月日を入力してください。</v>
      </c>
      <c r="K247" s="41"/>
      <c r="L247" s="41"/>
      <c r="M247" s="41"/>
      <c r="N247" s="41"/>
      <c r="O247" s="41"/>
      <c r="P247" s="41"/>
      <c r="Q247" s="41"/>
      <c r="R247" s="41"/>
      <c r="S247" s="41"/>
      <c r="T247" s="41"/>
      <c r="U247" s="41"/>
      <c r="V247" s="36"/>
    </row>
    <row r="248" spans="1:22" ht="19.899999999999999" hidden="1" customHeight="1" x14ac:dyDescent="0.15">
      <c r="A248" s="20"/>
      <c r="B248" s="20"/>
      <c r="C248" s="37"/>
      <c r="D248" s="38">
        <f>D246+1</f>
        <v>18</v>
      </c>
      <c r="E248" s="18" t="s">
        <v>81</v>
      </c>
      <c r="I248" s="203"/>
      <c r="J248" s="204"/>
      <c r="K248" s="204"/>
      <c r="L248" s="204"/>
      <c r="M248" s="204"/>
      <c r="N248" s="115" t="s">
        <v>73</v>
      </c>
      <c r="O248" s="203"/>
      <c r="P248" s="204"/>
      <c r="Q248" s="204"/>
      <c r="R248" s="33" t="s">
        <v>74</v>
      </c>
      <c r="S248" s="33"/>
      <c r="T248" s="33"/>
      <c r="U248" s="33"/>
      <c r="V248" s="36"/>
    </row>
    <row r="249" spans="1:22" ht="19.899999999999999" hidden="1" customHeight="1" x14ac:dyDescent="0.15">
      <c r="A249" s="20"/>
      <c r="B249" s="20"/>
      <c r="C249" s="37"/>
      <c r="D249" s="38"/>
      <c r="E249" s="114" t="s">
        <v>104</v>
      </c>
      <c r="F249" s="114"/>
      <c r="G249" s="114"/>
      <c r="H249" s="114"/>
      <c r="I249" s="40"/>
      <c r="J249" s="41" t="str">
        <f>日付例&amp;"　年月日を入力してください。"</f>
        <v>例)2025/4/1、R7/4/1　年月日を入力してください。</v>
      </c>
      <c r="K249" s="41"/>
      <c r="L249" s="41"/>
      <c r="M249" s="41"/>
      <c r="N249" s="41"/>
      <c r="O249" s="41"/>
      <c r="P249" s="41"/>
      <c r="Q249" s="41"/>
      <c r="R249" s="41"/>
      <c r="S249" s="41"/>
      <c r="T249" s="41"/>
      <c r="U249" s="41"/>
      <c r="V249" s="36"/>
    </row>
    <row r="250" spans="1:22" ht="15" hidden="1" customHeight="1" x14ac:dyDescent="0.15">
      <c r="A250" s="20"/>
      <c r="B250" s="20"/>
      <c r="C250" s="53"/>
      <c r="D250" s="54"/>
      <c r="E250" s="54"/>
      <c r="F250" s="54"/>
      <c r="G250" s="54"/>
      <c r="H250" s="54"/>
      <c r="I250" s="117"/>
      <c r="J250" s="55"/>
      <c r="K250" s="55"/>
      <c r="L250" s="55"/>
      <c r="M250" s="55"/>
      <c r="N250" s="117"/>
      <c r="O250" s="55"/>
      <c r="P250" s="55"/>
      <c r="Q250" s="55"/>
      <c r="R250" s="55"/>
      <c r="S250" s="55"/>
      <c r="T250" s="55"/>
      <c r="U250" s="55"/>
      <c r="V250" s="56"/>
    </row>
    <row r="251" spans="1:22" ht="15" hidden="1" customHeight="1" x14ac:dyDescent="0.15">
      <c r="A251" s="20"/>
      <c r="B251" s="20"/>
      <c r="C251" s="33"/>
      <c r="D251" s="33"/>
      <c r="E251" s="33"/>
      <c r="F251" s="33"/>
      <c r="G251" s="33"/>
      <c r="H251" s="33"/>
      <c r="I251" s="33"/>
      <c r="J251" s="58"/>
      <c r="K251" s="58"/>
      <c r="L251" s="58"/>
      <c r="M251" s="101"/>
      <c r="N251" s="58"/>
      <c r="O251" s="102"/>
      <c r="P251" s="102"/>
      <c r="Q251" s="102"/>
      <c r="R251" s="102"/>
      <c r="S251" s="102"/>
      <c r="T251" s="102"/>
      <c r="U251" s="101"/>
      <c r="V251" s="33"/>
    </row>
    <row r="252" spans="1:22" ht="15" customHeight="1" x14ac:dyDescent="0.15">
      <c r="A252" s="20"/>
      <c r="B252" s="20"/>
      <c r="C252" s="33"/>
      <c r="D252" s="33"/>
      <c r="E252" s="33"/>
      <c r="F252" s="33"/>
      <c r="G252" s="33"/>
      <c r="H252" s="33"/>
      <c r="I252" s="118"/>
      <c r="J252" s="114"/>
      <c r="K252" s="114"/>
      <c r="L252" s="114"/>
      <c r="M252" s="114"/>
      <c r="N252" s="114"/>
      <c r="O252" s="114"/>
      <c r="P252" s="114"/>
      <c r="Q252" s="114"/>
      <c r="R252" s="114"/>
      <c r="S252" s="114"/>
      <c r="T252" s="114"/>
      <c r="U252" s="114"/>
      <c r="V252" s="33"/>
    </row>
    <row r="253" spans="1:22" ht="19.899999999999999" customHeight="1" x14ac:dyDescent="0.15">
      <c r="B253" s="20"/>
      <c r="C253" s="161" t="s">
        <v>105</v>
      </c>
      <c r="D253" s="162"/>
      <c r="E253" s="162"/>
      <c r="F253" s="162"/>
      <c r="G253" s="162"/>
      <c r="H253" s="163"/>
      <c r="I253" s="59"/>
    </row>
    <row r="254" spans="1:22" ht="15" customHeight="1" x14ac:dyDescent="0.15">
      <c r="B254" s="24"/>
      <c r="C254" s="32"/>
      <c r="D254" s="33"/>
      <c r="E254" s="33"/>
      <c r="F254" s="33"/>
      <c r="G254" s="33"/>
      <c r="H254" s="33"/>
      <c r="I254" s="68"/>
      <c r="J254" s="34"/>
      <c r="K254" s="34"/>
      <c r="L254" s="34"/>
      <c r="M254" s="34"/>
      <c r="N254" s="34"/>
      <c r="O254" s="34"/>
      <c r="P254" s="34"/>
      <c r="Q254" s="34"/>
      <c r="R254" s="34"/>
      <c r="S254" s="34"/>
      <c r="T254" s="34"/>
      <c r="U254" s="34"/>
      <c r="V254" s="35"/>
    </row>
    <row r="255" spans="1:22" ht="15" customHeight="1" x14ac:dyDescent="0.15">
      <c r="A255" s="18">
        <f>IFERROR(IF(SUM(職員情報入力シート!$A11:$A110)&lt;&gt;0,1001,0),3)</f>
        <v>1001</v>
      </c>
      <c r="B255" s="155"/>
      <c r="C255" s="37"/>
      <c r="D255" s="70" t="s">
        <v>217</v>
      </c>
      <c r="E255" s="33"/>
      <c r="F255" s="33"/>
      <c r="G255" s="33"/>
      <c r="H255" s="33"/>
      <c r="I255" s="119"/>
      <c r="J255" s="114"/>
      <c r="K255" s="114"/>
      <c r="L255" s="114"/>
      <c r="M255" s="114"/>
      <c r="N255" s="114"/>
      <c r="O255" s="114"/>
      <c r="P255" s="114"/>
      <c r="Q255" s="114"/>
      <c r="R255" s="114"/>
      <c r="S255" s="114"/>
      <c r="T255" s="114"/>
      <c r="U255" s="114"/>
      <c r="V255" s="36"/>
    </row>
    <row r="256" spans="1:22" ht="15" customHeight="1" x14ac:dyDescent="0.15">
      <c r="B256" s="20"/>
      <c r="C256" s="53"/>
      <c r="D256" s="54"/>
      <c r="E256" s="54"/>
      <c r="F256" s="54"/>
      <c r="G256" s="54"/>
      <c r="H256" s="54"/>
      <c r="I256" s="120"/>
      <c r="J256" s="121"/>
      <c r="K256" s="121"/>
      <c r="L256" s="121"/>
      <c r="M256" s="121"/>
      <c r="N256" s="121"/>
      <c r="O256" s="121"/>
      <c r="P256" s="121"/>
      <c r="Q256" s="121"/>
      <c r="R256" s="121"/>
      <c r="S256" s="121"/>
      <c r="T256" s="121"/>
      <c r="U256" s="121"/>
      <c r="V256" s="56"/>
    </row>
    <row r="257" spans="2:22" ht="15" customHeight="1" x14ac:dyDescent="0.15">
      <c r="B257" s="20"/>
      <c r="C257" s="33"/>
      <c r="D257" s="33"/>
      <c r="E257" s="33"/>
      <c r="F257" s="33"/>
      <c r="G257" s="33"/>
      <c r="H257" s="33"/>
      <c r="I257" s="118"/>
      <c r="J257" s="114"/>
      <c r="K257" s="114"/>
      <c r="L257" s="114"/>
      <c r="M257" s="114"/>
      <c r="N257" s="114"/>
      <c r="O257" s="114"/>
      <c r="P257" s="114"/>
      <c r="Q257" s="114"/>
      <c r="R257" s="114"/>
      <c r="S257" s="114"/>
      <c r="T257" s="114"/>
      <c r="U257" s="114"/>
      <c r="V257" s="34"/>
    </row>
  </sheetData>
  <sheetProtection algorithmName="SHA-512" hashValue="bOpdJ+APjBkpLrMKUJT12G9NfuKsXYMZALYHIzHgv4SRsuFXHiKqp8ey8LIc/yHvvWhC9jjhXTIbsNwceCBvmg==" saltValue="XA+Bjik5Ic2ApI7COY59cw==" spinCount="100000" sheet="1" objects="1" scenarios="1"/>
  <dataConsolidate/>
  <mergeCells count="155">
    <mergeCell ref="I232:M232"/>
    <mergeCell ref="J233:U233"/>
    <mergeCell ref="I38:U38"/>
    <mergeCell ref="I77:U77"/>
    <mergeCell ref="I83:M83"/>
    <mergeCell ref="I81:U81"/>
    <mergeCell ref="I69:M69"/>
    <mergeCell ref="I71:U71"/>
    <mergeCell ref="I206:M206"/>
    <mergeCell ref="I193:M193"/>
    <mergeCell ref="I63:M63"/>
    <mergeCell ref="I118:M118"/>
    <mergeCell ref="I114:U114"/>
    <mergeCell ref="I116:U116"/>
    <mergeCell ref="I73:U73"/>
    <mergeCell ref="I87:U87"/>
    <mergeCell ref="J76:U76"/>
    <mergeCell ref="K187:M187"/>
    <mergeCell ref="P179:S179"/>
    <mergeCell ref="P180:S180"/>
    <mergeCell ref="I199:M199"/>
    <mergeCell ref="I200:M200"/>
    <mergeCell ref="I203:M203"/>
    <mergeCell ref="I204:M204"/>
    <mergeCell ref="C253:H253"/>
    <mergeCell ref="I222:M222"/>
    <mergeCell ref="I224:M224"/>
    <mergeCell ref="O224:Q224"/>
    <mergeCell ref="I228:M228"/>
    <mergeCell ref="O228:Q228"/>
    <mergeCell ref="I230:M230"/>
    <mergeCell ref="O230:Q230"/>
    <mergeCell ref="I234:M234"/>
    <mergeCell ref="O234:Q234"/>
    <mergeCell ref="I236:M236"/>
    <mergeCell ref="O236:Q236"/>
    <mergeCell ref="I240:M240"/>
    <mergeCell ref="O240:Q240"/>
    <mergeCell ref="I242:M242"/>
    <mergeCell ref="O242:Q242"/>
    <mergeCell ref="I246:M246"/>
    <mergeCell ref="O246:Q246"/>
    <mergeCell ref="J239:U239"/>
    <mergeCell ref="I238:M238"/>
    <mergeCell ref="I248:M248"/>
    <mergeCell ref="O248:Q248"/>
    <mergeCell ref="J245:U245"/>
    <mergeCell ref="I244:M244"/>
    <mergeCell ref="C166:H166"/>
    <mergeCell ref="P173:S173"/>
    <mergeCell ref="E184:J184"/>
    <mergeCell ref="P184:S184"/>
    <mergeCell ref="K179:M179"/>
    <mergeCell ref="E203:H203"/>
    <mergeCell ref="I79:U79"/>
    <mergeCell ref="J74:U74"/>
    <mergeCell ref="I75:U75"/>
    <mergeCell ref="I161:M161"/>
    <mergeCell ref="O172:S172"/>
    <mergeCell ref="D172:J172"/>
    <mergeCell ref="E173:J173"/>
    <mergeCell ref="P176:S176"/>
    <mergeCell ref="K176:M176"/>
    <mergeCell ref="K177:M177"/>
    <mergeCell ref="K178:M178"/>
    <mergeCell ref="P174:S174"/>
    <mergeCell ref="E194:H194"/>
    <mergeCell ref="E195:H195"/>
    <mergeCell ref="E193:H193"/>
    <mergeCell ref="P181:S181"/>
    <mergeCell ref="K180:M180"/>
    <mergeCell ref="I122:U122"/>
    <mergeCell ref="O222:Q222"/>
    <mergeCell ref="P175:S175"/>
    <mergeCell ref="I218:U218"/>
    <mergeCell ref="I205:M205"/>
    <mergeCell ref="P182:S182"/>
    <mergeCell ref="E181:J181"/>
    <mergeCell ref="E182:J182"/>
    <mergeCell ref="E183:J183"/>
    <mergeCell ref="E205:H205"/>
    <mergeCell ref="P183:S183"/>
    <mergeCell ref="E206:H206"/>
    <mergeCell ref="E198:H198"/>
    <mergeCell ref="E199:H199"/>
    <mergeCell ref="E200:H200"/>
    <mergeCell ref="K181:M181"/>
    <mergeCell ref="K182:M182"/>
    <mergeCell ref="K183:M183"/>
    <mergeCell ref="K184:M184"/>
    <mergeCell ref="K185:M185"/>
    <mergeCell ref="K186:M186"/>
    <mergeCell ref="I194:M194"/>
    <mergeCell ref="I195:M195"/>
    <mergeCell ref="I149:M149"/>
    <mergeCell ref="C146:H146"/>
    <mergeCell ref="I155:U155"/>
    <mergeCell ref="J227:U227"/>
    <mergeCell ref="E174:J174"/>
    <mergeCell ref="E175:J175"/>
    <mergeCell ref="E176:J176"/>
    <mergeCell ref="E177:J177"/>
    <mergeCell ref="E179:J179"/>
    <mergeCell ref="E180:J180"/>
    <mergeCell ref="E186:J186"/>
    <mergeCell ref="E187:J187"/>
    <mergeCell ref="P185:S185"/>
    <mergeCell ref="P186:S186"/>
    <mergeCell ref="E185:J185"/>
    <mergeCell ref="I216:U216"/>
    <mergeCell ref="C211:H211"/>
    <mergeCell ref="I214:M214"/>
    <mergeCell ref="I189:M189"/>
    <mergeCell ref="I220:M220"/>
    <mergeCell ref="E204:H204"/>
    <mergeCell ref="I226:M226"/>
    <mergeCell ref="I198:M198"/>
    <mergeCell ref="J221:U221"/>
    <mergeCell ref="I112:U112"/>
    <mergeCell ref="I85:M85"/>
    <mergeCell ref="I36:M36"/>
    <mergeCell ref="I32:U32"/>
    <mergeCell ref="U1:V1"/>
    <mergeCell ref="I157:U157"/>
    <mergeCell ref="E178:J178"/>
    <mergeCell ref="I151:M151"/>
    <mergeCell ref="I153:U153"/>
    <mergeCell ref="I159:M159"/>
    <mergeCell ref="I120:M120"/>
    <mergeCell ref="P169:Q169"/>
    <mergeCell ref="P177:S177"/>
    <mergeCell ref="P178:S178"/>
    <mergeCell ref="J170:U170"/>
    <mergeCell ref="I169:M169"/>
    <mergeCell ref="K172:M172"/>
    <mergeCell ref="K173:M173"/>
    <mergeCell ref="K174:M174"/>
    <mergeCell ref="K175:M175"/>
    <mergeCell ref="I34:M34"/>
    <mergeCell ref="I20:M20"/>
    <mergeCell ref="I40:M40"/>
    <mergeCell ref="C13:H13"/>
    <mergeCell ref="C3:V3"/>
    <mergeCell ref="I30:U30"/>
    <mergeCell ref="I26:U26"/>
    <mergeCell ref="I22:U22"/>
    <mergeCell ref="I24:U24"/>
    <mergeCell ref="I28:U28"/>
    <mergeCell ref="C60:H60"/>
    <mergeCell ref="C109:H109"/>
    <mergeCell ref="D111:U111"/>
    <mergeCell ref="Q36:R36"/>
    <mergeCell ref="J37:T37"/>
    <mergeCell ref="Q85:R85"/>
    <mergeCell ref="J86:T86"/>
  </mergeCells>
  <phoneticPr fontId="4"/>
  <conditionalFormatting sqref="I20:M20">
    <cfRule type="expression" dxfId="61" priority="61" stopIfTrue="1">
      <formula>TRIM($I20)=""</formula>
    </cfRule>
  </conditionalFormatting>
  <conditionalFormatting sqref="I22:U22">
    <cfRule type="expression" dxfId="60" priority="60" stopIfTrue="1">
      <formula>AND(TRIM($I22)&lt;&gt;"", OR(ISERROR(FIND("@"&amp;LEFT($I22,3)&amp;"@", 都道府県3))=FALSE, ISERROR(FIND("@"&amp;LEFT($I22,4)&amp;"@",都道府県4))=FALSE))=FALSE</formula>
    </cfRule>
  </conditionalFormatting>
  <conditionalFormatting sqref="I24:U24">
    <cfRule type="expression" dxfId="59" priority="59" stopIfTrue="1">
      <formula>TRIM($I24)=""</formula>
    </cfRule>
  </conditionalFormatting>
  <conditionalFormatting sqref="I26:U26">
    <cfRule type="expression" dxfId="58" priority="58" stopIfTrue="1">
      <formula>TRIM($I26)=""</formula>
    </cfRule>
  </conditionalFormatting>
  <conditionalFormatting sqref="I28:U28">
    <cfRule type="expression" dxfId="57" priority="57" stopIfTrue="1">
      <formula>TRIM($I28)=""</formula>
    </cfRule>
  </conditionalFormatting>
  <conditionalFormatting sqref="I30:U30">
    <cfRule type="expression" dxfId="56" priority="56" stopIfTrue="1">
      <formula>TRIM($I30)=""</formula>
    </cfRule>
  </conditionalFormatting>
  <conditionalFormatting sqref="I32:U32">
    <cfRule type="expression" dxfId="55" priority="55" stopIfTrue="1">
      <formula>TRIM($I32)=""</formula>
    </cfRule>
  </conditionalFormatting>
  <conditionalFormatting sqref="I34:M34">
    <cfRule type="expression" dxfId="54" priority="54" stopIfTrue="1">
      <formula>NOT(AND(TRIM($I34)&lt;&gt;"",ISNUMBER(VALUE(SUBSTITUTE($I34,"-","")))))</formula>
    </cfRule>
  </conditionalFormatting>
  <conditionalFormatting sqref="I36:M36">
    <cfRule type="expression" dxfId="53" priority="53" stopIfTrue="1">
      <formula>AND(TRIM($I36)&lt;&gt;"",NOT(ISNUMBER(VALUE(SUBSTITUTE($I36,"-","")))))</formula>
    </cfRule>
  </conditionalFormatting>
  <conditionalFormatting sqref="I40:M40">
    <cfRule type="expression" dxfId="52" priority="52" stopIfTrue="1">
      <formula>AND($I40&lt;&gt;"一致する", $I40&lt;&gt;"一致しない")</formula>
    </cfRule>
  </conditionalFormatting>
  <conditionalFormatting sqref="I63:M63">
    <cfRule type="expression" dxfId="51" priority="51" stopIfTrue="1">
      <formula>AND($I63&lt;&gt;"しない", $I63&lt;&gt;"する")</formula>
    </cfRule>
  </conditionalFormatting>
  <conditionalFormatting sqref="I69:M69">
    <cfRule type="expression" dxfId="50" priority="50" stopIfTrue="1">
      <formula>OR(AND($I63="する",TRIM($I69)=""),AND($I63="しない",NOT(ISBLANK($I69))))</formula>
    </cfRule>
  </conditionalFormatting>
  <conditionalFormatting sqref="I71:U71">
    <cfRule type="expression" dxfId="49" priority="49" stopIfTrue="1">
      <formula>OR(AND($I63="する",AND($I71&lt;&gt;"", OR(ISERROR(FIND("@"&amp;LEFT($I71,3)&amp;"@", 都道府県3))=FALSE, ISERROR(FIND("@"&amp;LEFT($I71,4)&amp;"@",都道府県4))=FALSE))=FALSE),AND($I63="しない",NOT(ISBLANK($I71))))</formula>
    </cfRule>
  </conditionalFormatting>
  <conditionalFormatting sqref="I73:U73">
    <cfRule type="expression" dxfId="48" priority="48" stopIfTrue="1">
      <formula>OR(AND($I63="する",TRIM($I73)=""),AND($I63="しない",NOT(ISBLANK($I73))))</formula>
    </cfRule>
  </conditionalFormatting>
  <conditionalFormatting sqref="I75:U75">
    <cfRule type="expression" dxfId="47" priority="47" stopIfTrue="1">
      <formula>OR(AND($I63="する",TRIM($I75)=""),AND($I63="しない",NOT(ISBLANK($I75))))</formula>
    </cfRule>
  </conditionalFormatting>
  <conditionalFormatting sqref="I77:U77">
    <cfRule type="expression" dxfId="46" priority="46" stopIfTrue="1">
      <formula>OR(AND($I63="する",TRIM($I77)=""),AND($I63="しない",NOT(ISBLANK($I77))))</formula>
    </cfRule>
  </conditionalFormatting>
  <conditionalFormatting sqref="I79:U79">
    <cfRule type="expression" dxfId="45" priority="45" stopIfTrue="1">
      <formula>OR(AND($I63="する",TRIM($I79)=""),AND($I63="しない",NOT(ISBLANK($I79))))</formula>
    </cfRule>
  </conditionalFormatting>
  <conditionalFormatting sqref="I81:U81">
    <cfRule type="expression" dxfId="44" priority="44" stopIfTrue="1">
      <formula>OR(AND($I63="する",TRIM($I81)=""),AND($I63="しない",NOT(ISBLANK($I81))))</formula>
    </cfRule>
  </conditionalFormatting>
  <conditionalFormatting sqref="I83:M83">
    <cfRule type="expression" dxfId="43" priority="43" stopIfTrue="1">
      <formula>OR(AND($I63="する",NOT(AND(TRIM($I83)&lt;&gt;"",ISNUMBER(VALUE(SUBSTITUTE($I83,"-","")))))), AND($I63="しない",NOT(ISBLANK($I83))))</formula>
    </cfRule>
  </conditionalFormatting>
  <conditionalFormatting sqref="I85:M85">
    <cfRule type="expression" dxfId="42" priority="42" stopIfTrue="1">
      <formula>OR(AND($I63="する",AND(TRIM($I85)&lt;&gt;"",NOT(ISNUMBER(VALUE(SUBSTITUTE($I85,"-","")))))), AND($I63="しない",NOT(ISBLANK($I85))))</formula>
    </cfRule>
  </conditionalFormatting>
  <conditionalFormatting sqref="I87:U87">
    <cfRule type="expression" dxfId="41" priority="41" stopIfTrue="1">
      <formula>AND($I63="しない",NOT(ISBLANK($I87)))</formula>
    </cfRule>
  </conditionalFormatting>
  <conditionalFormatting sqref="I118:M118">
    <cfRule type="expression" dxfId="40" priority="40" stopIfTrue="1">
      <formula>AND(TRIM($I118)&lt;&gt;"",NOT(ISNUMBER(VALUE(SUBSTITUTE($I118,"-","")))))</formula>
    </cfRule>
  </conditionalFormatting>
  <conditionalFormatting sqref="I120:M120">
    <cfRule type="expression" dxfId="39" priority="39" stopIfTrue="1">
      <formula>AND(TRIM($I120)&lt;&gt;"",NOT(ISNUMBER(VALUE(SUBSTITUTE($I120,"-","")))))</formula>
    </cfRule>
  </conditionalFormatting>
  <conditionalFormatting sqref="I149:M149">
    <cfRule type="expression" dxfId="38" priority="38" stopIfTrue="1">
      <formula>AND($I149&lt;&gt;"しない", $I149&lt;&gt;"する")</formula>
    </cfRule>
  </conditionalFormatting>
  <conditionalFormatting sqref="I151:M151">
    <cfRule type="expression" dxfId="37" priority="37" stopIfTrue="1">
      <formula>AND($I149="する",TRIM($I151)="")</formula>
    </cfRule>
  </conditionalFormatting>
  <conditionalFormatting sqref="I153:U153">
    <cfRule type="expression" dxfId="36" priority="36" stopIfTrue="1">
      <formula>AND($I149="する",TRIM($I153)="")</formula>
    </cfRule>
  </conditionalFormatting>
  <conditionalFormatting sqref="I157:U157">
    <cfRule type="expression" dxfId="35" priority="35" stopIfTrue="1">
      <formula>AND($I149="する",TRIM($I157)="")</formula>
    </cfRule>
  </conditionalFormatting>
  <conditionalFormatting sqref="I159:M159">
    <cfRule type="expression" dxfId="34" priority="34" stopIfTrue="1">
      <formula>AND($I149="する",NOT(AND(TRIM($I159)&lt;&gt;"",ISNUMBER(VALUE(SUBSTITUTE($I159,"-",""))))))</formula>
    </cfRule>
  </conditionalFormatting>
  <conditionalFormatting sqref="I161:M161">
    <cfRule type="expression" dxfId="33" priority="33" stopIfTrue="1">
      <formula>AND($I149="する",AND(TRIM($I161)&lt;&gt;"",NOT(ISNUMBER(VALUE(SUBSTITUTE($I161,"-",""))))))</formula>
    </cfRule>
  </conditionalFormatting>
  <conditionalFormatting sqref="I169:M169">
    <cfRule type="expression" dxfId="32" priority="32" stopIfTrue="1">
      <formula>TRIM($I169)=""</formula>
    </cfRule>
  </conditionalFormatting>
  <conditionalFormatting sqref="P169:Q169">
    <cfRule type="expression" dxfId="31" priority="31" stopIfTrue="1">
      <formula>OR(NOT(ISNUMBER(VALUE(P169))), TRIM(P169)="", LEN(P169)&lt;&gt;6)</formula>
    </cfRule>
  </conditionalFormatting>
  <conditionalFormatting sqref="K173:M173">
    <cfRule type="expression" dxfId="30" priority="30" stopIfTrue="1">
      <formula>希望&lt;&gt;0</formula>
    </cfRule>
  </conditionalFormatting>
  <conditionalFormatting sqref="K174:M174">
    <cfRule type="expression" dxfId="29" priority="29" stopIfTrue="1">
      <formula>希望&lt;&gt;0</formula>
    </cfRule>
  </conditionalFormatting>
  <conditionalFormatting sqref="K175:M175">
    <cfRule type="expression" dxfId="28" priority="28" stopIfTrue="1">
      <formula>希望&lt;&gt;0</formula>
    </cfRule>
  </conditionalFormatting>
  <conditionalFormatting sqref="K176:M176">
    <cfRule type="expression" dxfId="27" priority="27" stopIfTrue="1">
      <formula>希望&lt;&gt;0</formula>
    </cfRule>
  </conditionalFormatting>
  <conditionalFormatting sqref="K177:M177">
    <cfRule type="expression" dxfId="26" priority="26" stopIfTrue="1">
      <formula>希望&lt;&gt;0</formula>
    </cfRule>
  </conditionalFormatting>
  <conditionalFormatting sqref="K178:M178">
    <cfRule type="expression" dxfId="25" priority="25" stopIfTrue="1">
      <formula>希望&lt;&gt;0</formula>
    </cfRule>
  </conditionalFormatting>
  <conditionalFormatting sqref="K179:M179">
    <cfRule type="expression" dxfId="24" priority="24" stopIfTrue="1">
      <formula>希望&lt;&gt;0</formula>
    </cfRule>
  </conditionalFormatting>
  <conditionalFormatting sqref="K180:M180">
    <cfRule type="expression" dxfId="23" priority="23" stopIfTrue="1">
      <formula>希望&lt;&gt;0</formula>
    </cfRule>
  </conditionalFormatting>
  <conditionalFormatting sqref="K181:M181">
    <cfRule type="expression" dxfId="22" priority="22" stopIfTrue="1">
      <formula>希望&lt;&gt;0</formula>
    </cfRule>
  </conditionalFormatting>
  <conditionalFormatting sqref="K182:M182">
    <cfRule type="expression" dxfId="21" priority="21" stopIfTrue="1">
      <formula>希望&lt;&gt;0</formula>
    </cfRule>
  </conditionalFormatting>
  <conditionalFormatting sqref="K183:M183">
    <cfRule type="expression" dxfId="20" priority="20" stopIfTrue="1">
      <formula>希望&lt;&gt;0</formula>
    </cfRule>
  </conditionalFormatting>
  <conditionalFormatting sqref="K184:M184">
    <cfRule type="expression" dxfId="19" priority="19" stopIfTrue="1">
      <formula>希望&lt;&gt;0</formula>
    </cfRule>
  </conditionalFormatting>
  <conditionalFormatting sqref="K185:M185">
    <cfRule type="expression" dxfId="18" priority="18" stopIfTrue="1">
      <formula>希望&lt;&gt;0</formula>
    </cfRule>
  </conditionalFormatting>
  <conditionalFormatting sqref="K186:M186">
    <cfRule type="expression" dxfId="17" priority="17" stopIfTrue="1">
      <formula>希望&lt;&gt;0</formula>
    </cfRule>
  </conditionalFormatting>
  <conditionalFormatting sqref="K187:M187">
    <cfRule type="expression" dxfId="16" priority="16" stopIfTrue="1">
      <formula>希望&lt;&gt;0</formula>
    </cfRule>
  </conditionalFormatting>
  <conditionalFormatting sqref="T173">
    <cfRule type="expression" dxfId="15" priority="15" stopIfTrue="1">
      <formula>希望&lt;&gt;0</formula>
    </cfRule>
  </conditionalFormatting>
  <conditionalFormatting sqref="T174">
    <cfRule type="expression" dxfId="14" priority="14" stopIfTrue="1">
      <formula>希望&lt;&gt;0</formula>
    </cfRule>
  </conditionalFormatting>
  <conditionalFormatting sqref="T175">
    <cfRule type="expression" dxfId="13" priority="13" stopIfTrue="1">
      <formula>希望&lt;&gt;0</formula>
    </cfRule>
  </conditionalFormatting>
  <conditionalFormatting sqref="T176">
    <cfRule type="expression" dxfId="12" priority="12" stopIfTrue="1">
      <formula>希望&lt;&gt;0</formula>
    </cfRule>
  </conditionalFormatting>
  <conditionalFormatting sqref="T177">
    <cfRule type="expression" dxfId="11" priority="11" stopIfTrue="1">
      <formula>希望&lt;&gt;0</formula>
    </cfRule>
  </conditionalFormatting>
  <conditionalFormatting sqref="T178">
    <cfRule type="expression" dxfId="10" priority="10" stopIfTrue="1">
      <formula>希望&lt;&gt;0</formula>
    </cfRule>
  </conditionalFormatting>
  <conditionalFormatting sqref="T179">
    <cfRule type="expression" dxfId="9" priority="9" stopIfTrue="1">
      <formula>希望&lt;&gt;0</formula>
    </cfRule>
  </conditionalFormatting>
  <conditionalFormatting sqref="T180">
    <cfRule type="expression" dxfId="8" priority="8" stopIfTrue="1">
      <formula>希望&lt;&gt;0</formula>
    </cfRule>
  </conditionalFormatting>
  <conditionalFormatting sqref="T181">
    <cfRule type="expression" dxfId="7" priority="7" stopIfTrue="1">
      <formula>希望&lt;&gt;0</formula>
    </cfRule>
  </conditionalFormatting>
  <conditionalFormatting sqref="T182">
    <cfRule type="expression" dxfId="6" priority="6" stopIfTrue="1">
      <formula>希望&lt;&gt;0</formula>
    </cfRule>
  </conditionalFormatting>
  <conditionalFormatting sqref="T183">
    <cfRule type="expression" dxfId="5" priority="5" stopIfTrue="1">
      <formula>希望&lt;&gt;0</formula>
    </cfRule>
  </conditionalFormatting>
  <conditionalFormatting sqref="T184">
    <cfRule type="expression" dxfId="4" priority="4" stopIfTrue="1">
      <formula>希望&lt;&gt;0</formula>
    </cfRule>
  </conditionalFormatting>
  <conditionalFormatting sqref="T185">
    <cfRule type="expression" dxfId="3" priority="3" stopIfTrue="1">
      <formula>希望&lt;&gt;0</formula>
    </cfRule>
  </conditionalFormatting>
  <conditionalFormatting sqref="T186">
    <cfRule type="expression" dxfId="2" priority="2" stopIfTrue="1">
      <formula>希望&lt;&gt;0</formula>
    </cfRule>
  </conditionalFormatting>
  <conditionalFormatting sqref="I189:M189">
    <cfRule type="expression" dxfId="1" priority="1" stopIfTrue="1">
      <formula>$A189&lt;&gt;0</formula>
    </cfRule>
  </conditionalFormatting>
  <dataValidations count="76">
    <dataValidation type="whole" imeMode="halfAlpha" allowBlank="1" showInputMessage="1" showErrorMessage="1" error="7桁の数字を入力してください" sqref="I20:M20">
      <formula1>0</formula1>
      <formula2>9999999</formula2>
    </dataValidation>
    <dataValidation errorStyle="warning" imeMode="hiragana" allowBlank="1" showInputMessage="1" showErrorMessage="1" sqref="I22:U22"/>
    <dataValidation errorStyle="warning" imeMode="fullKatakana" allowBlank="1" showInputMessage="1" showErrorMessage="1" sqref="I24:U24"/>
    <dataValidation errorStyle="warning" imeMode="hiragana" allowBlank="1" showInputMessage="1" showErrorMessage="1" sqref="I26:U26"/>
    <dataValidation errorStyle="warning" imeMode="hiragana" allowBlank="1" showInputMessage="1" showErrorMessage="1" sqref="I28:U28"/>
    <dataValidation errorStyle="warning" imeMode="fullKatakana" allowBlank="1" showInputMessage="1" showErrorMessage="1" sqref="I30:U30"/>
    <dataValidation errorStyle="warning" imeMode="hiragana" allowBlank="1" showInputMessage="1" showErrorMessage="1" sqref="I32:U32"/>
    <dataValidation errorStyle="warning" imeMode="halfAlpha" allowBlank="1" showInputMessage="1" showErrorMessage="1" sqref="I34:M34"/>
    <dataValidation errorStyle="warning" imeMode="halfAlpha" allowBlank="1" showInputMessage="1" showErrorMessage="1" sqref="I36:M36"/>
    <dataValidation type="list" imeMode="halfAlpha" allowBlank="1" showInputMessage="1" showErrorMessage="1" error="リストから選択してください" sqref="Q36:R36">
      <formula1>"廃止,　"</formula1>
    </dataValidation>
    <dataValidation errorStyle="warning" imeMode="halfAlpha" allowBlank="1" showInputMessage="1" showErrorMessage="1" sqref="I38:U38"/>
    <dataValidation type="list" imeMode="halfAlpha" allowBlank="1" showInputMessage="1" showErrorMessage="1" error="リストから選択してください" sqref="I40:M40">
      <formula1>"一致する,一致しない"</formula1>
    </dataValidation>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errorStyle="warning" imeMode="hiragana" allowBlank="1" showInputMessage="1" showErrorMessage="1" sqref="I71:U71"/>
    <dataValidation errorStyle="warning" imeMode="fullKatakana" allowBlank="1" showInputMessage="1" showErrorMessage="1" sqref="I73:U73"/>
    <dataValidation errorStyle="warning" imeMode="hiragana" allowBlank="1" showInputMessage="1" showErrorMessage="1" sqref="I75:U75"/>
    <dataValidation errorStyle="warning" imeMode="hiragana" allowBlank="1" showInputMessage="1" showErrorMessage="1" sqref="I77:U77"/>
    <dataValidation errorStyle="warning" imeMode="fullKatakana" allowBlank="1" showInputMessage="1" showErrorMessage="1" sqref="I79:U79"/>
    <dataValidation errorStyle="warning" imeMode="hiragana" allowBlank="1" showInputMessage="1" showErrorMessage="1" sqref="I81:U81"/>
    <dataValidation errorStyle="warning" imeMode="halfAlpha" allowBlank="1" showInputMessage="1" showErrorMessage="1" sqref="I83:M83"/>
    <dataValidation errorStyle="warning" imeMode="halfAlpha" allowBlank="1" showInputMessage="1" showErrorMessage="1" sqref="I85:M85"/>
    <dataValidation type="list" imeMode="halfAlpha" allowBlank="1" showInputMessage="1" showErrorMessage="1" error="リストから選択してください" sqref="Q85:R85">
      <formula1>"廃止,　"</formula1>
    </dataValidation>
    <dataValidation errorStyle="warning" imeMode="halfAlpha" allowBlank="1" showInputMessage="1" showErrorMessage="1" sqref="I87:U87"/>
    <dataValidation errorStyle="warning" imeMode="hiragana" allowBlank="1" showInputMessage="1" showErrorMessage="1" sqref="I112:U112"/>
    <dataValidation errorStyle="warning" imeMode="fullKatakana" allowBlank="1" showInputMessage="1" showErrorMessage="1" sqref="I114:U114"/>
    <dataValidation errorStyle="warning" imeMode="hiragana" allowBlank="1" showInputMessage="1" showErrorMessage="1" sqref="I116:U116"/>
    <dataValidation errorStyle="warning" imeMode="halfAlpha" allowBlank="1" showInputMessage="1" showErrorMessage="1" sqref="I118:M118"/>
    <dataValidation errorStyle="warning" imeMode="halfAlpha" allowBlank="1" showInputMessage="1" showErrorMessage="1" sqref="I120:M120"/>
    <dataValidation errorStyle="warning" imeMode="halfAlpha" allowBlank="1" showInputMessage="1" showErrorMessage="1" sqref="I122:U122"/>
    <dataValidation type="list" imeMode="halfAlpha" allowBlank="1" showInputMessage="1" showErrorMessage="1" error="リストから選択してください" sqref="I149:M149">
      <formula1>"しない,する"</formula1>
    </dataValidation>
    <dataValidation type="whole" imeMode="halfAlpha" allowBlank="1" showInputMessage="1" showErrorMessage="1" error="7桁の数字を入力してください" sqref="I151:M151">
      <formula1>0</formula1>
      <formula2>9999999</formula2>
    </dataValidation>
    <dataValidation errorStyle="warning" imeMode="hiragana" allowBlank="1" showInputMessage="1" showErrorMessage="1" sqref="I153:U153"/>
    <dataValidation errorStyle="warning" imeMode="fullKatakana" allowBlank="1" showInputMessage="1" showErrorMessage="1" sqref="I155:U155"/>
    <dataValidation errorStyle="warning" imeMode="hiragana" allowBlank="1" showInputMessage="1" showErrorMessage="1" sqref="I157:U157"/>
    <dataValidation errorStyle="warning" imeMode="halfAlpha" allowBlank="1" showInputMessage="1" showErrorMessage="1" sqref="I159:M159"/>
    <dataValidation errorStyle="warning" imeMode="halfAlpha" allowBlank="1" showInputMessage="1" showErrorMessage="1" sqref="I161:M161"/>
    <dataValidation type="list" imeMode="halfAlpha" allowBlank="1" showInputMessage="1" showErrorMessage="1" error="リストから選択してください" sqref="I169:M169">
      <formula1>許可コード</formula1>
    </dataValidation>
    <dataValidation errorStyle="warning" imeMode="halfAlpha" allowBlank="1" showInputMessage="1" showErrorMessage="1" sqref="P169:Q169"/>
    <dataValidation type="whole" imeMode="halfAlpha" allowBlank="1" showInputMessage="1" showErrorMessage="1" error="有効な数字を入力してください" sqref="K173:M173">
      <formula1>1</formula1>
      <formula2>29</formula2>
    </dataValidation>
    <dataValidation type="whole" imeMode="halfAlpha" allowBlank="1" showInputMessage="1" showErrorMessage="1" error="有効な数字を入力してください" sqref="K174:M174">
      <formula1>1</formula1>
      <formula2>29</formula2>
    </dataValidation>
    <dataValidation type="whole" imeMode="halfAlpha" allowBlank="1" showInputMessage="1" showErrorMessage="1" error="有効な数字を入力してください" sqref="K175:M175">
      <formula1>1</formula1>
      <formula2>29</formula2>
    </dataValidation>
    <dataValidation type="whole" imeMode="halfAlpha" allowBlank="1" showInputMessage="1" showErrorMessage="1" error="有効な数字を入力してください" sqref="K176:M176">
      <formula1>1</formula1>
      <formula2>29</formula2>
    </dataValidation>
    <dataValidation type="whole" imeMode="halfAlpha" allowBlank="1" showInputMessage="1" showErrorMessage="1" error="有効な数字を入力してください" sqref="K177:M177">
      <formula1>1</formula1>
      <formula2>29</formula2>
    </dataValidation>
    <dataValidation type="whole" imeMode="halfAlpha" allowBlank="1" showInputMessage="1" showErrorMessage="1" error="有効な数字を入力してください" sqref="K178:M178">
      <formula1>1</formula1>
      <formula2>29</formula2>
    </dataValidation>
    <dataValidation type="whole" imeMode="halfAlpha" allowBlank="1" showInputMessage="1" showErrorMessage="1" error="有効な数字を入力してください" sqref="K179:M179">
      <formula1>1</formula1>
      <formula2>29</formula2>
    </dataValidation>
    <dataValidation type="whole" imeMode="halfAlpha" allowBlank="1" showInputMessage="1" showErrorMessage="1" error="有効な数字を入力してください" sqref="K180:M180">
      <formula1>1</formula1>
      <formula2>29</formula2>
    </dataValidation>
    <dataValidation type="whole" imeMode="halfAlpha" allowBlank="1" showInputMessage="1" showErrorMessage="1" error="有効な数字を入力してください" sqref="K181:M181">
      <formula1>1</formula1>
      <formula2>29</formula2>
    </dataValidation>
    <dataValidation type="whole" imeMode="halfAlpha" allowBlank="1" showInputMessage="1" showErrorMessage="1" error="有効な数字を入力してください" sqref="K182:M182">
      <formula1>1</formula1>
      <formula2>29</formula2>
    </dataValidation>
    <dataValidation type="whole" imeMode="halfAlpha" allowBlank="1" showInputMessage="1" showErrorMessage="1" error="有効な数字を入力してください" sqref="K183:M183">
      <formula1>1</formula1>
      <formula2>29</formula2>
    </dataValidation>
    <dataValidation type="whole" imeMode="halfAlpha" allowBlank="1" showInputMessage="1" showErrorMessage="1" error="有効な数字を入力してください" sqref="K184:M184">
      <formula1>1</formula1>
      <formula2>29</formula2>
    </dataValidation>
    <dataValidation type="whole" imeMode="halfAlpha" allowBlank="1" showInputMessage="1" showErrorMessage="1" error="有効な数字を入力してください" sqref="K185:M185">
      <formula1>1</formula1>
      <formula2>29</formula2>
    </dataValidation>
    <dataValidation type="whole" imeMode="halfAlpha" allowBlank="1" showInputMessage="1" showErrorMessage="1" error="有効な数字を入力してください" sqref="K186:M186">
      <formula1>1</formula1>
      <formula2>29</formula2>
    </dataValidation>
    <dataValidation type="whole" imeMode="halfAlpha" allowBlank="1" showInputMessage="1" showErrorMessage="1" error="有効な数字を入力してください" sqref="K187:M187">
      <formula1>1</formula1>
      <formula2>29</formula2>
    </dataValidation>
    <dataValidation type="whole" imeMode="halfAlpha" allowBlank="1" showInputMessage="1" showErrorMessage="1" error="有効な数字を入力してください" sqref="T173">
      <formula1>1</formula1>
      <formula2>29</formula2>
    </dataValidation>
    <dataValidation type="whole" imeMode="halfAlpha" allowBlank="1" showInputMessage="1" showErrorMessage="1" error="有効な数字を入力してください" sqref="T174">
      <formula1>1</formula1>
      <formula2>29</formula2>
    </dataValidation>
    <dataValidation type="whole" imeMode="halfAlpha" allowBlank="1" showInputMessage="1" showErrorMessage="1" error="有効な数字を入力してください" sqref="T175">
      <formula1>1</formula1>
      <formula2>29</formula2>
    </dataValidation>
    <dataValidation type="whole" imeMode="halfAlpha" allowBlank="1" showInputMessage="1" showErrorMessage="1" error="有効な数字を入力してください" sqref="T176">
      <formula1>1</formula1>
      <formula2>29</formula2>
    </dataValidation>
    <dataValidation type="whole" imeMode="halfAlpha" allowBlank="1" showInputMessage="1" showErrorMessage="1" error="有効な数字を入力してください" sqref="T177">
      <formula1>1</formula1>
      <formula2>29</formula2>
    </dataValidation>
    <dataValidation type="whole" imeMode="halfAlpha" allowBlank="1" showInputMessage="1" showErrorMessage="1" error="有効な数字を入力してください" sqref="T178">
      <formula1>1</formula1>
      <formula2>29</formula2>
    </dataValidation>
    <dataValidation type="whole" imeMode="halfAlpha" allowBlank="1" showInputMessage="1" showErrorMessage="1" error="有効な数字を入力してください" sqref="T179">
      <formula1>1</formula1>
      <formula2>29</formula2>
    </dataValidation>
    <dataValidation type="whole" imeMode="halfAlpha" allowBlank="1" showInputMessage="1" showErrorMessage="1" error="有効な数字を入力してください" sqref="T180">
      <formula1>1</formula1>
      <formula2>29</formula2>
    </dataValidation>
    <dataValidation type="whole" imeMode="halfAlpha" allowBlank="1" showInputMessage="1" showErrorMessage="1" error="有効な数字を入力してください" sqref="T181">
      <formula1>1</formula1>
      <formula2>29</formula2>
    </dataValidation>
    <dataValidation type="whole" imeMode="halfAlpha" allowBlank="1" showInputMessage="1" showErrorMessage="1" error="有効な数字を入力してください" sqref="T182">
      <formula1>1</formula1>
      <formula2>29</formula2>
    </dataValidation>
    <dataValidation type="whole" imeMode="halfAlpha" allowBlank="1" showInputMessage="1" showErrorMessage="1" error="有効な数字を入力してください" sqref="T183">
      <formula1>1</formula1>
      <formula2>29</formula2>
    </dataValidation>
    <dataValidation type="whole" imeMode="halfAlpha" allowBlank="1" showInputMessage="1" showErrorMessage="1" error="有効な数字を入力してください" sqref="T184">
      <formula1>1</formula1>
      <formula2>29</formula2>
    </dataValidation>
    <dataValidation type="whole" imeMode="halfAlpha" allowBlank="1" showInputMessage="1" showErrorMessage="1" error="有効な数字を入力してください" sqref="T185">
      <formula1>1</formula1>
      <formula2>29</formula2>
    </dataValidation>
    <dataValidation type="whole" imeMode="halfAlpha" allowBlank="1" showInputMessage="1" showErrorMessage="1" error="有効な数字を入力してください" sqref="T186">
      <formula1>1</formula1>
      <formula2>29</formula2>
    </dataValidation>
    <dataValidation type="list" imeMode="halfAlpha" allowBlank="1" showInputMessage="1" showErrorMessage="1" error="リストから選択してください" sqref="I189:M189">
      <formula1>"無,有"</formula1>
    </dataValidation>
    <dataValidation type="list" imeMode="halfAlpha" allowBlank="1" showInputMessage="1" showErrorMessage="1" error="リストから選択してください" sqref="I194:M194">
      <formula1>"○,　"</formula1>
    </dataValidation>
    <dataValidation type="list" imeMode="halfAlpha" allowBlank="1" showInputMessage="1" showErrorMessage="1" error="リストから選択してください" sqref="I195:M195">
      <formula1>"○,　"</formula1>
    </dataValidation>
    <dataValidation type="list" imeMode="halfAlpha" allowBlank="1" showInputMessage="1" showErrorMessage="1" error="リストから選択してください" sqref="I199:M199">
      <formula1>"○,　"</formula1>
    </dataValidation>
    <dataValidation type="list" imeMode="halfAlpha" allowBlank="1" showInputMessage="1" showErrorMessage="1" error="リストから選択してください" sqref="I200:M200">
      <formula1>"○,　"</formula1>
    </dataValidation>
    <dataValidation type="list" imeMode="halfAlpha" allowBlank="1" showInputMessage="1" showErrorMessage="1" error="リストから選択してください" sqref="I204:M204">
      <formula1>"○,　"</formula1>
    </dataValidation>
    <dataValidation type="list" imeMode="halfAlpha" allowBlank="1" showInputMessage="1" showErrorMessage="1" error="リストから選択してください" sqref="I205:M205">
      <formula1>"○,　"</formula1>
    </dataValidation>
    <dataValidation type="list" imeMode="halfAlpha" allowBlank="1" showInputMessage="1" showErrorMessage="1" error="リストから選択してください" sqref="I206:M206">
      <formula1>"○,　"</formula1>
    </dataValidation>
  </dataValidations>
  <pageMargins left="0.19685039370078741" right="0.19685039370078741" top="0.39370078740157483" bottom="0.19685039370078741" header="0.19685039370078741" footer="0.19685039370078741"/>
  <pageSetup paperSize="9" scale="68"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Q12"/>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6" style="122" hidden="1" customWidth="1"/>
    <col min="2" max="3" width="3.75" style="33" customWidth="1"/>
    <col min="4" max="4" width="12.5" style="33" customWidth="1"/>
    <col min="5" max="5" width="10.75" style="33" customWidth="1"/>
    <col min="6" max="6" width="14.5" style="33" customWidth="1"/>
    <col min="7" max="7" width="10.75" style="33" hidden="1" customWidth="1"/>
    <col min="8" max="36" width="3.125" style="33" customWidth="1"/>
    <col min="37" max="37" width="4.875" style="33" customWidth="1"/>
    <col min="38" max="38" width="10.75" style="33" customWidth="1"/>
    <col min="39" max="39" width="16.625" style="33" customWidth="1"/>
    <col min="40" max="40" width="4.875" style="33" customWidth="1"/>
    <col min="41" max="41" width="10.75" style="33" customWidth="1"/>
    <col min="42" max="42" width="16.625" style="33" customWidth="1"/>
    <col min="43" max="43" width="4.875" style="33" customWidth="1"/>
    <col min="44" max="44" width="10.75" style="33" customWidth="1"/>
    <col min="45" max="45" width="16.625" style="33" customWidth="1"/>
    <col min="46" max="46" width="4.875" style="33" customWidth="1"/>
    <col min="47" max="47" width="10.75" style="33" customWidth="1"/>
    <col min="48" max="48" width="16.625" style="33" customWidth="1"/>
    <col min="49" max="49" width="4.875" style="33" customWidth="1"/>
    <col min="50" max="50" width="10.75" style="33" customWidth="1"/>
    <col min="51" max="51" width="16.625" style="33" customWidth="1"/>
    <col min="52" max="52" width="4.875" style="33" customWidth="1"/>
    <col min="53" max="53" width="10.75" style="33" customWidth="1"/>
    <col min="54" max="54" width="16.625" style="33" customWidth="1"/>
    <col min="55" max="55" width="4.875" style="33" customWidth="1"/>
    <col min="56" max="56" width="10.75" style="33" customWidth="1"/>
    <col min="57" max="57" width="16.625" style="33" customWidth="1"/>
    <col min="58" max="58" width="4.875" style="33" customWidth="1"/>
    <col min="59" max="59" width="10.75" style="33" customWidth="1"/>
    <col min="60" max="60" width="16.625" style="33" customWidth="1"/>
    <col min="61" max="61" width="4.875" style="33" customWidth="1"/>
    <col min="62" max="62" width="10.75" style="33" customWidth="1"/>
    <col min="63" max="63" width="16.625" style="33" customWidth="1"/>
    <col min="64" max="64" width="4.875" style="33" customWidth="1"/>
    <col min="65" max="65" width="10.75" style="33" customWidth="1"/>
    <col min="66" max="66" width="16.625" style="33" customWidth="1"/>
    <col min="67" max="67" width="39" style="33" customWidth="1"/>
    <col min="68" max="68" width="9" style="33"/>
    <col min="69" max="69" width="0" style="33" hidden="1" customWidth="1"/>
    <col min="70" max="16384" width="9" style="33"/>
  </cols>
  <sheetData>
    <row r="1" spans="1:69" ht="30" customHeight="1" x14ac:dyDescent="0.15">
      <c r="A1" s="156" t="s">
        <v>235</v>
      </c>
      <c r="C1" s="123" t="s">
        <v>105</v>
      </c>
      <c r="BO1" s="157" t="s">
        <v>245</v>
      </c>
      <c r="BP1" s="124"/>
      <c r="BQ1" s="124"/>
    </row>
    <row r="2" spans="1:69" ht="3.75" hidden="1" customHeight="1" x14ac:dyDescent="0.15">
      <c r="A2" s="156" t="s">
        <v>236</v>
      </c>
      <c r="C2" s="123"/>
      <c r="AF2" s="125"/>
      <c r="AG2" s="125"/>
      <c r="AH2" s="125"/>
      <c r="AI2" s="125"/>
      <c r="AJ2" s="125"/>
    </row>
    <row r="3" spans="1:69" ht="45" customHeight="1" x14ac:dyDescent="0.15">
      <c r="A3" s="156" t="s">
        <v>246</v>
      </c>
      <c r="C3" s="235" t="str">
        <f>職員情報説明文</f>
        <v>1番目に経営業務の管理責任者の代表者を入力してください。(市外業者は一名のみ)
詳細については、各自治体の申請要領ページをご確認ください。
資格番号については、別表の「入札参加資格審査申請書受付要領の別表３」を参照してください。</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row>
    <row r="4" spans="1:69" ht="15.75" hidden="1" customHeight="1" x14ac:dyDescent="0.15">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row>
    <row r="5" spans="1:69" ht="15.75" hidden="1" customHeight="1" x14ac:dyDescent="0.15"/>
    <row r="6" spans="1:69" ht="15.75" customHeight="1" x14ac:dyDescent="0.15"/>
    <row r="7" spans="1:69" ht="15.75" customHeight="1" x14ac:dyDescent="0.15">
      <c r="F7" s="115"/>
      <c r="G7" s="115"/>
      <c r="H7" s="114" t="s">
        <v>106</v>
      </c>
      <c r="BO7" s="127"/>
    </row>
    <row r="8" spans="1:69" ht="19.899999999999999" customHeight="1" x14ac:dyDescent="0.15">
      <c r="C8" s="236"/>
      <c r="D8" s="238" t="s">
        <v>107</v>
      </c>
      <c r="E8" s="238" t="s">
        <v>108</v>
      </c>
      <c r="F8" s="238" t="s">
        <v>109</v>
      </c>
      <c r="G8" s="239" t="s">
        <v>221</v>
      </c>
      <c r="H8" s="241" t="s">
        <v>110</v>
      </c>
      <c r="I8" s="242" t="s">
        <v>111</v>
      </c>
      <c r="J8" s="243" t="s">
        <v>112</v>
      </c>
      <c r="K8" s="242" t="s">
        <v>113</v>
      </c>
      <c r="L8" s="243" t="s">
        <v>114</v>
      </c>
      <c r="M8" s="244" t="s">
        <v>115</v>
      </c>
      <c r="N8" s="244" t="s">
        <v>116</v>
      </c>
      <c r="O8" s="244" t="s">
        <v>117</v>
      </c>
      <c r="P8" s="244" t="s">
        <v>118</v>
      </c>
      <c r="Q8" s="244" t="s">
        <v>119</v>
      </c>
      <c r="R8" s="244" t="s">
        <v>120</v>
      </c>
      <c r="S8" s="242" t="s">
        <v>121</v>
      </c>
      <c r="T8" s="243" t="s">
        <v>122</v>
      </c>
      <c r="U8" s="245" t="s">
        <v>123</v>
      </c>
      <c r="V8" s="242" t="s">
        <v>124</v>
      </c>
      <c r="W8" s="243" t="s">
        <v>125</v>
      </c>
      <c r="X8" s="244" t="s">
        <v>126</v>
      </c>
      <c r="Y8" s="244" t="s">
        <v>127</v>
      </c>
      <c r="Z8" s="244" t="s">
        <v>128</v>
      </c>
      <c r="AA8" s="242" t="s">
        <v>129</v>
      </c>
      <c r="AB8" s="243" t="s">
        <v>130</v>
      </c>
      <c r="AC8" s="244" t="s">
        <v>131</v>
      </c>
      <c r="AD8" s="242" t="s">
        <v>132</v>
      </c>
      <c r="AE8" s="242" t="s">
        <v>133</v>
      </c>
      <c r="AF8" s="242" t="s">
        <v>134</v>
      </c>
      <c r="AG8" s="243" t="s">
        <v>135</v>
      </c>
      <c r="AH8" s="242" t="s">
        <v>136</v>
      </c>
      <c r="AI8" s="242" t="s">
        <v>137</v>
      </c>
      <c r="AJ8" s="248" t="s">
        <v>138</v>
      </c>
      <c r="AK8" s="249" t="s">
        <v>139</v>
      </c>
      <c r="AL8" s="249"/>
      <c r="AM8" s="249"/>
      <c r="AN8" s="249" t="s">
        <v>140</v>
      </c>
      <c r="AO8" s="249"/>
      <c r="AP8" s="249"/>
      <c r="AQ8" s="249" t="s">
        <v>141</v>
      </c>
      <c r="AR8" s="249"/>
      <c r="AS8" s="249"/>
      <c r="AT8" s="249" t="s">
        <v>142</v>
      </c>
      <c r="AU8" s="249"/>
      <c r="AV8" s="249"/>
      <c r="AW8" s="249" t="s">
        <v>143</v>
      </c>
      <c r="AX8" s="249"/>
      <c r="AY8" s="249"/>
      <c r="AZ8" s="249" t="s">
        <v>144</v>
      </c>
      <c r="BA8" s="249"/>
      <c r="BB8" s="249"/>
      <c r="BC8" s="249" t="s">
        <v>145</v>
      </c>
      <c r="BD8" s="249"/>
      <c r="BE8" s="249"/>
      <c r="BF8" s="249" t="s">
        <v>146</v>
      </c>
      <c r="BG8" s="249"/>
      <c r="BH8" s="249"/>
      <c r="BI8" s="249" t="s">
        <v>147</v>
      </c>
      <c r="BJ8" s="249"/>
      <c r="BK8" s="249"/>
      <c r="BL8" s="249" t="s">
        <v>148</v>
      </c>
      <c r="BM8" s="249"/>
      <c r="BN8" s="249"/>
      <c r="BO8" s="246" t="s">
        <v>149</v>
      </c>
    </row>
    <row r="9" spans="1:69" ht="30" customHeight="1" x14ac:dyDescent="0.15">
      <c r="C9" s="237"/>
      <c r="D9" s="238"/>
      <c r="E9" s="238"/>
      <c r="F9" s="238"/>
      <c r="G9" s="240"/>
      <c r="H9" s="241"/>
      <c r="I9" s="242"/>
      <c r="J9" s="243"/>
      <c r="K9" s="242"/>
      <c r="L9" s="243"/>
      <c r="M9" s="244"/>
      <c r="N9" s="244"/>
      <c r="O9" s="244"/>
      <c r="P9" s="244"/>
      <c r="Q9" s="244"/>
      <c r="R9" s="244"/>
      <c r="S9" s="242"/>
      <c r="T9" s="243"/>
      <c r="U9" s="245"/>
      <c r="V9" s="242"/>
      <c r="W9" s="243"/>
      <c r="X9" s="244"/>
      <c r="Y9" s="244"/>
      <c r="Z9" s="244"/>
      <c r="AA9" s="242"/>
      <c r="AB9" s="243"/>
      <c r="AC9" s="244"/>
      <c r="AD9" s="242"/>
      <c r="AE9" s="242"/>
      <c r="AF9" s="242"/>
      <c r="AG9" s="243"/>
      <c r="AH9" s="242"/>
      <c r="AI9" s="242"/>
      <c r="AJ9" s="248"/>
      <c r="AK9" s="128" t="s">
        <v>150</v>
      </c>
      <c r="AL9" s="129" t="s">
        <v>151</v>
      </c>
      <c r="AM9" s="130" t="s">
        <v>183</v>
      </c>
      <c r="AN9" s="131" t="s">
        <v>150</v>
      </c>
      <c r="AO9" s="132" t="s">
        <v>151</v>
      </c>
      <c r="AP9" s="133" t="s">
        <v>183</v>
      </c>
      <c r="AQ9" s="131" t="s">
        <v>150</v>
      </c>
      <c r="AR9" s="132" t="s">
        <v>151</v>
      </c>
      <c r="AS9" s="133" t="s">
        <v>183</v>
      </c>
      <c r="AT9" s="131" t="s">
        <v>150</v>
      </c>
      <c r="AU9" s="132" t="s">
        <v>151</v>
      </c>
      <c r="AV9" s="133" t="s">
        <v>183</v>
      </c>
      <c r="AW9" s="128" t="s">
        <v>150</v>
      </c>
      <c r="AX9" s="132" t="s">
        <v>151</v>
      </c>
      <c r="AY9" s="133" t="s">
        <v>183</v>
      </c>
      <c r="AZ9" s="131" t="s">
        <v>150</v>
      </c>
      <c r="BA9" s="134" t="s">
        <v>151</v>
      </c>
      <c r="BB9" s="130" t="s">
        <v>183</v>
      </c>
      <c r="BC9" s="131" t="s">
        <v>150</v>
      </c>
      <c r="BD9" s="132" t="s">
        <v>151</v>
      </c>
      <c r="BE9" s="133" t="s">
        <v>183</v>
      </c>
      <c r="BF9" s="131" t="s">
        <v>150</v>
      </c>
      <c r="BG9" s="134" t="s">
        <v>151</v>
      </c>
      <c r="BH9" s="130" t="s">
        <v>183</v>
      </c>
      <c r="BI9" s="131" t="s">
        <v>150</v>
      </c>
      <c r="BJ9" s="134" t="s">
        <v>151</v>
      </c>
      <c r="BK9" s="130" t="s">
        <v>183</v>
      </c>
      <c r="BL9" s="135" t="s">
        <v>150</v>
      </c>
      <c r="BM9" s="129" t="s">
        <v>151</v>
      </c>
      <c r="BN9" s="130" t="s">
        <v>183</v>
      </c>
      <c r="BO9" s="247"/>
    </row>
    <row r="10" spans="1:69" ht="18" customHeight="1" x14ac:dyDescent="0.15">
      <c r="B10" s="36" t="s">
        <v>152</v>
      </c>
      <c r="C10" s="136"/>
      <c r="D10" s="137" t="s">
        <v>238</v>
      </c>
      <c r="E10" s="138">
        <v>24025</v>
      </c>
      <c r="F10" s="139" t="s">
        <v>153</v>
      </c>
      <c r="G10" s="140" t="s">
        <v>222</v>
      </c>
      <c r="H10" s="141">
        <v>4</v>
      </c>
      <c r="I10" s="142"/>
      <c r="J10" s="142"/>
      <c r="K10" s="142"/>
      <c r="L10" s="142">
        <v>4</v>
      </c>
      <c r="M10" s="142">
        <v>2</v>
      </c>
      <c r="N10" s="142"/>
      <c r="O10" s="142"/>
      <c r="P10" s="142"/>
      <c r="Q10" s="142"/>
      <c r="R10" s="142">
        <v>2</v>
      </c>
      <c r="S10" s="142"/>
      <c r="T10" s="142">
        <v>4</v>
      </c>
      <c r="U10" s="142">
        <v>4</v>
      </c>
      <c r="V10" s="142"/>
      <c r="W10" s="142"/>
      <c r="X10" s="142">
        <v>2</v>
      </c>
      <c r="Y10" s="142"/>
      <c r="Z10" s="142"/>
      <c r="AA10" s="142"/>
      <c r="AB10" s="142"/>
      <c r="AC10" s="142"/>
      <c r="AD10" s="142"/>
      <c r="AE10" s="142"/>
      <c r="AF10" s="142"/>
      <c r="AG10" s="142">
        <v>4</v>
      </c>
      <c r="AH10" s="142"/>
      <c r="AI10" s="142"/>
      <c r="AJ10" s="143">
        <v>2</v>
      </c>
      <c r="AK10" s="144" t="s">
        <v>239</v>
      </c>
      <c r="AL10" s="145">
        <v>33219</v>
      </c>
      <c r="AM10" s="146" t="s">
        <v>240</v>
      </c>
      <c r="AN10" s="147"/>
      <c r="AO10" s="148"/>
      <c r="AP10" s="149"/>
      <c r="AQ10" s="147"/>
      <c r="AR10" s="148"/>
      <c r="AS10" s="146"/>
      <c r="AT10" s="144"/>
      <c r="AU10" s="148"/>
      <c r="AV10" s="149"/>
      <c r="AW10" s="147"/>
      <c r="AX10" s="148"/>
      <c r="AY10" s="149"/>
      <c r="AZ10" s="147"/>
      <c r="BA10" s="148"/>
      <c r="BB10" s="150"/>
      <c r="BC10" s="144"/>
      <c r="BD10" s="148"/>
      <c r="BE10" s="149"/>
      <c r="BF10" s="147"/>
      <c r="BG10" s="148"/>
      <c r="BH10" s="149"/>
      <c r="BI10" s="147"/>
      <c r="BJ10" s="148"/>
      <c r="BK10" s="150"/>
      <c r="BL10" s="144"/>
      <c r="BM10" s="148"/>
      <c r="BN10" s="150"/>
      <c r="BO10" s="151"/>
      <c r="BQ10" s="33">
        <f>COUNTIF(BQ11:BQ110,"&gt;0")</f>
        <v>0</v>
      </c>
    </row>
    <row r="11" spans="1:69" ht="18" customHeight="1" x14ac:dyDescent="0.15">
      <c r="A11" s="122">
        <f>IFERROR(IF(AND(OR($C11=1,AND($C11&gt;1,$BQ11&gt;0)), TRIM($D11)=""),1001,0),3)</f>
        <v>1001</v>
      </c>
      <c r="B11" s="36"/>
      <c r="C11" s="152">
        <v>1</v>
      </c>
      <c r="D11" s="1"/>
      <c r="E11" s="2"/>
      <c r="F11" s="3"/>
      <c r="G11" s="4"/>
      <c r="H11" s="5"/>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7"/>
      <c r="AK11" s="8"/>
      <c r="AL11" s="9"/>
      <c r="AM11" s="10"/>
      <c r="AN11" s="8"/>
      <c r="AO11" s="9"/>
      <c r="AP11" s="10"/>
      <c r="AQ11" s="8"/>
      <c r="AR11" s="9"/>
      <c r="AS11" s="10"/>
      <c r="AT11" s="8"/>
      <c r="AU11" s="9"/>
      <c r="AV11" s="10"/>
      <c r="AW11" s="8"/>
      <c r="AX11" s="9"/>
      <c r="AY11" s="10"/>
      <c r="AZ11" s="8"/>
      <c r="BA11" s="9"/>
      <c r="BB11" s="10"/>
      <c r="BC11" s="8"/>
      <c r="BD11" s="9"/>
      <c r="BE11" s="10"/>
      <c r="BF11" s="8"/>
      <c r="BG11" s="9"/>
      <c r="BH11" s="10"/>
      <c r="BI11" s="8"/>
      <c r="BJ11" s="9"/>
      <c r="BK11" s="10"/>
      <c r="BL11" s="8"/>
      <c r="BM11" s="9"/>
      <c r="BN11" s="10"/>
      <c r="BO11" s="11"/>
      <c r="BQ11" s="33">
        <f>COUNTA($D11:$BO11)</f>
        <v>0</v>
      </c>
    </row>
    <row r="12" spans="1:69" ht="18" customHeight="1" x14ac:dyDescent="0.15"/>
  </sheetData>
  <sheetProtection algorithmName="SHA-512" hashValue="nuqfmVE7s/d+BBbH+Yo2KY65z15KNiMK1k+3vGkj/lDlVqCFTXBtfdReMkm3OazsO2mXScjkJ6WY0D+8PQj2VQ==" saltValue="aug+Ap9xQl7In7PiylH++A==" spinCount="100000" sheet="1" objects="1" scenarios="1"/>
  <mergeCells count="46">
    <mergeCell ref="BO8:BO9"/>
    <mergeCell ref="AJ8:AJ9"/>
    <mergeCell ref="AK8:AM8"/>
    <mergeCell ref="AN8:AP8"/>
    <mergeCell ref="AQ8:AS8"/>
    <mergeCell ref="AT8:AV8"/>
    <mergeCell ref="AW8:AY8"/>
    <mergeCell ref="AZ8:BB8"/>
    <mergeCell ref="BC8:BE8"/>
    <mergeCell ref="BF8:BH8"/>
    <mergeCell ref="BI8:BK8"/>
    <mergeCell ref="BL8:BN8"/>
    <mergeCell ref="V8:V9"/>
    <mergeCell ref="AI8:AI9"/>
    <mergeCell ref="X8:X9"/>
    <mergeCell ref="Y8:Y9"/>
    <mergeCell ref="Z8:Z9"/>
    <mergeCell ref="AA8:AA9"/>
    <mergeCell ref="AB8:AB9"/>
    <mergeCell ref="AC8:AC9"/>
    <mergeCell ref="AD8:AD9"/>
    <mergeCell ref="AE8:AE9"/>
    <mergeCell ref="AF8:AF9"/>
    <mergeCell ref="AG8:AG9"/>
    <mergeCell ref="AH8:AH9"/>
    <mergeCell ref="Q8:Q9"/>
    <mergeCell ref="R8:R9"/>
    <mergeCell ref="S8:S9"/>
    <mergeCell ref="T8:T9"/>
    <mergeCell ref="U8:U9"/>
    <mergeCell ref="C3:AP3"/>
    <mergeCell ref="C8:C9"/>
    <mergeCell ref="D8:D9"/>
    <mergeCell ref="E8:E9"/>
    <mergeCell ref="F8:F9"/>
    <mergeCell ref="G8:G9"/>
    <mergeCell ref="H8:H9"/>
    <mergeCell ref="I8:I9"/>
    <mergeCell ref="J8:J9"/>
    <mergeCell ref="K8:K9"/>
    <mergeCell ref="W8:W9"/>
    <mergeCell ref="L8:L9"/>
    <mergeCell ref="M8:M9"/>
    <mergeCell ref="N8:N9"/>
    <mergeCell ref="O8:O9"/>
    <mergeCell ref="P8:P9"/>
  </mergeCells>
  <phoneticPr fontId="4"/>
  <conditionalFormatting sqref="D11">
    <cfRule type="expression" dxfId="0" priority="1" stopIfTrue="1">
      <formula>AND($A11&lt;&gt;0, TRIM($D11)="")</formula>
    </cfRule>
  </conditionalFormatting>
  <dataValidations count="64">
    <dataValidation errorStyle="warning" imeMode="hiragana" allowBlank="1" showInputMessage="1" showErrorMessage="1" sqref="D11"/>
    <dataValidation type="date" imeMode="halfAlpha" allowBlank="1" showInputMessage="1" showErrorMessage="1" error="有効な日付を入力してください" sqref="E11">
      <formula1>92</formula1>
      <formula2>73415</formula2>
    </dataValidation>
    <dataValidation errorStyle="warning" imeMode="halfAlpha" allowBlank="1" showInputMessage="1" showErrorMessage="1" sqref="F11"/>
    <dataValidation type="date" imeMode="halfAlpha" allowBlank="1" showInputMessage="1" showErrorMessage="1" error="有効な日付を入力してください" sqref="G11">
      <formula1>92</formula1>
      <formula2>73415</formula2>
    </dataValidation>
    <dataValidation type="whole" imeMode="halfAlpha" allowBlank="1" showInputMessage="1" showErrorMessage="1" error="有効な数字を入力してください" sqref="H11">
      <formula1>1</formula1>
      <formula2>4</formula2>
    </dataValidation>
    <dataValidation type="whole" imeMode="halfAlpha" allowBlank="1" showInputMessage="1" showErrorMessage="1" error="有効な数字を入力してください" sqref="I11">
      <formula1>1</formula1>
      <formula2>4</formula2>
    </dataValidation>
    <dataValidation type="whole" imeMode="halfAlpha" allowBlank="1" showInputMessage="1" showErrorMessage="1" error="有効な数字を入力してください" sqref="J11">
      <formula1>1</formula1>
      <formula2>4</formula2>
    </dataValidation>
    <dataValidation type="whole" imeMode="halfAlpha" allowBlank="1" showInputMessage="1" showErrorMessage="1" error="有効な数字を入力してください" sqref="K11">
      <formula1>1</formula1>
      <formula2>4</formula2>
    </dataValidation>
    <dataValidation type="whole" imeMode="halfAlpha" allowBlank="1" showInputMessage="1" showErrorMessage="1" error="有効な数字を入力してください" sqref="L11">
      <formula1>1</formula1>
      <formula2>4</formula2>
    </dataValidation>
    <dataValidation type="whole" imeMode="halfAlpha" allowBlank="1" showInputMessage="1" showErrorMessage="1" error="有効な数字を入力してください" sqref="M11">
      <formula1>1</formula1>
      <formula2>4</formula2>
    </dataValidation>
    <dataValidation type="whole" imeMode="halfAlpha" allowBlank="1" showInputMessage="1" showErrorMessage="1" error="有効な数字を入力してください" sqref="N11">
      <formula1>1</formula1>
      <formula2>4</formula2>
    </dataValidation>
    <dataValidation type="whole" imeMode="halfAlpha" allowBlank="1" showInputMessage="1" showErrorMessage="1" error="有効な数字を入力してください" sqref="O11">
      <formula1>1</formula1>
      <formula2>4</formula2>
    </dataValidation>
    <dataValidation type="whole" imeMode="halfAlpha" allowBlank="1" showInputMessage="1" showErrorMessage="1" error="有効な数字を入力してください" sqref="P11">
      <formula1>1</formula1>
      <formula2>4</formula2>
    </dataValidation>
    <dataValidation type="whole" imeMode="halfAlpha" allowBlank="1" showInputMessage="1" showErrorMessage="1" error="有効な数字を入力してください" sqref="Q11">
      <formula1>1</formula1>
      <formula2>4</formula2>
    </dataValidation>
    <dataValidation type="whole" imeMode="halfAlpha" allowBlank="1" showInputMessage="1" showErrorMessage="1" error="有効な数字を入力してください" sqref="R11">
      <formula1>1</formula1>
      <formula2>4</formula2>
    </dataValidation>
    <dataValidation type="whole" imeMode="halfAlpha" allowBlank="1" showInputMessage="1" showErrorMessage="1" error="有効な数字を入力してください" sqref="S11">
      <formula1>1</formula1>
      <formula2>4</formula2>
    </dataValidation>
    <dataValidation type="whole" imeMode="halfAlpha" allowBlank="1" showInputMessage="1" showErrorMessage="1" error="有効な数字を入力してください" sqref="T11">
      <formula1>1</formula1>
      <formula2>4</formula2>
    </dataValidation>
    <dataValidation type="whole" imeMode="halfAlpha" allowBlank="1" showInputMessage="1" showErrorMessage="1" error="有効な数字を入力してください" sqref="U11">
      <formula1>1</formula1>
      <formula2>4</formula2>
    </dataValidation>
    <dataValidation type="whole" imeMode="halfAlpha" allowBlank="1" showInputMessage="1" showErrorMessage="1" error="有効な数字を入力してください" sqref="V11">
      <formula1>1</formula1>
      <formula2>4</formula2>
    </dataValidation>
    <dataValidation type="whole" imeMode="halfAlpha" allowBlank="1" showInputMessage="1" showErrorMessage="1" error="有効な数字を入力してください" sqref="W11">
      <formula1>1</formula1>
      <formula2>4</formula2>
    </dataValidation>
    <dataValidation type="whole" imeMode="halfAlpha" allowBlank="1" showInputMessage="1" showErrorMessage="1" error="有効な数字を入力してください" sqref="X11">
      <formula1>1</formula1>
      <formula2>4</formula2>
    </dataValidation>
    <dataValidation type="whole" imeMode="halfAlpha" allowBlank="1" showInputMessage="1" showErrorMessage="1" error="有効な数字を入力してください" sqref="Y11">
      <formula1>1</formula1>
      <formula2>4</formula2>
    </dataValidation>
    <dataValidation type="whole" imeMode="halfAlpha" allowBlank="1" showInputMessage="1" showErrorMessage="1" error="有効な数字を入力してください" sqref="Z11">
      <formula1>1</formula1>
      <formula2>4</formula2>
    </dataValidation>
    <dataValidation type="whole" imeMode="halfAlpha" allowBlank="1" showInputMessage="1" showErrorMessage="1" error="有効な数字を入力してください" sqref="AA11">
      <formula1>1</formula1>
      <formula2>4</formula2>
    </dataValidation>
    <dataValidation type="whole" imeMode="halfAlpha" allowBlank="1" showInputMessage="1" showErrorMessage="1" error="有効な数字を入力してください" sqref="AB11">
      <formula1>1</formula1>
      <formula2>4</formula2>
    </dataValidation>
    <dataValidation type="whole" imeMode="halfAlpha" allowBlank="1" showInputMessage="1" showErrorMessage="1" error="有効な数字を入力してください" sqref="AC11">
      <formula1>1</formula1>
      <formula2>4</formula2>
    </dataValidation>
    <dataValidation type="whole" imeMode="halfAlpha" allowBlank="1" showInputMessage="1" showErrorMessage="1" error="有効な数字を入力してください" sqref="AD11">
      <formula1>1</formula1>
      <formula2>4</formula2>
    </dataValidation>
    <dataValidation type="whole" imeMode="halfAlpha" allowBlank="1" showInputMessage="1" showErrorMessage="1" error="有効な数字を入力してください" sqref="AE11">
      <formula1>1</formula1>
      <formula2>4</formula2>
    </dataValidation>
    <dataValidation type="whole" imeMode="halfAlpha" allowBlank="1" showInputMessage="1" showErrorMessage="1" error="有効な数字を入力してください" sqref="AF11">
      <formula1>1</formula1>
      <formula2>4</formula2>
    </dataValidation>
    <dataValidation type="whole" imeMode="halfAlpha" allowBlank="1" showInputMessage="1" showErrorMessage="1" error="有効な数字を入力してください" sqref="AG11">
      <formula1>1</formula1>
      <formula2>4</formula2>
    </dataValidation>
    <dataValidation type="whole" imeMode="halfAlpha" allowBlank="1" showInputMessage="1" showErrorMessage="1" error="有効な数字を入力してください" sqref="AH11">
      <formula1>1</formula1>
      <formula2>4</formula2>
    </dataValidation>
    <dataValidation type="whole" imeMode="halfAlpha" allowBlank="1" showInputMessage="1" showErrorMessage="1" error="有効な数字を入力してください" sqref="AI11">
      <formula1>1</formula1>
      <formula2>4</formula2>
    </dataValidation>
    <dataValidation type="whole" imeMode="halfAlpha" allowBlank="1" showInputMessage="1" showErrorMessage="1" error="有効な数字を入力してください" sqref="AJ11">
      <formula1>1</formula1>
      <formula2>4</formula2>
    </dataValidation>
    <dataValidation errorStyle="warning" imeMode="halfAlpha" allowBlank="1" showInputMessage="1" showErrorMessage="1" sqref="AK11"/>
    <dataValidation type="date" imeMode="halfAlpha" allowBlank="1" showInputMessage="1" showErrorMessage="1" error="有効な日付を入力してください" sqref="AL11">
      <formula1>92</formula1>
      <formula2>73415</formula2>
    </dataValidation>
    <dataValidation errorStyle="warning" imeMode="halfAlpha" allowBlank="1" showInputMessage="1" showErrorMessage="1" sqref="AM11"/>
    <dataValidation errorStyle="warning" imeMode="halfAlpha" allowBlank="1" showInputMessage="1" showErrorMessage="1" sqref="AN11"/>
    <dataValidation type="date" imeMode="halfAlpha" allowBlank="1" showInputMessage="1" showErrorMessage="1" error="有効な日付を入力してください" sqref="AO11">
      <formula1>92</formula1>
      <formula2>73415</formula2>
    </dataValidation>
    <dataValidation errorStyle="warning" imeMode="halfAlpha" allowBlank="1" showInputMessage="1" showErrorMessage="1" sqref="AP11"/>
    <dataValidation errorStyle="warning" imeMode="halfAlpha" allowBlank="1" showInputMessage="1" showErrorMessage="1" sqref="AQ11"/>
    <dataValidation type="date" imeMode="halfAlpha" allowBlank="1" showInputMessage="1" showErrorMessage="1" error="有効な日付を入力してください" sqref="AR11">
      <formula1>92</formula1>
      <formula2>73415</formula2>
    </dataValidation>
    <dataValidation errorStyle="warning" imeMode="halfAlpha" allowBlank="1" showInputMessage="1" showErrorMessage="1" sqref="AS11"/>
    <dataValidation errorStyle="warning" imeMode="halfAlpha" allowBlank="1" showInputMessage="1" showErrorMessage="1" sqref="AT11"/>
    <dataValidation type="date" imeMode="halfAlpha" allowBlank="1" showInputMessage="1" showErrorMessage="1" error="有効な日付を入力してください" sqref="AU11">
      <formula1>92</formula1>
      <formula2>73415</formula2>
    </dataValidation>
    <dataValidation errorStyle="warning" imeMode="halfAlpha" allowBlank="1" showInputMessage="1" showErrorMessage="1" sqref="AV11"/>
    <dataValidation errorStyle="warning" imeMode="halfAlpha" allowBlank="1" showInputMessage="1" showErrorMessage="1" sqref="AW11"/>
    <dataValidation type="date" imeMode="halfAlpha" allowBlank="1" showInputMessage="1" showErrorMessage="1" error="有効な日付を入力してください" sqref="AX11">
      <formula1>92</formula1>
      <formula2>73415</formula2>
    </dataValidation>
    <dataValidation errorStyle="warning" imeMode="halfAlpha" allowBlank="1" showInputMessage="1" showErrorMessage="1" sqref="AY11"/>
    <dataValidation errorStyle="warning" imeMode="halfAlpha" allowBlank="1" showInputMessage="1" showErrorMessage="1" sqref="AZ11"/>
    <dataValidation type="date" imeMode="halfAlpha" allowBlank="1" showInputMessage="1" showErrorMessage="1" error="有効な日付を入力してください" sqref="BA11">
      <formula1>92</formula1>
      <formula2>73415</formula2>
    </dataValidation>
    <dataValidation errorStyle="warning" imeMode="halfAlpha" allowBlank="1" showInputMessage="1" showErrorMessage="1" sqref="BB11"/>
    <dataValidation errorStyle="warning" imeMode="halfAlpha" allowBlank="1" showInputMessage="1" showErrorMessage="1" sqref="BC11"/>
    <dataValidation type="date" imeMode="halfAlpha" allowBlank="1" showInputMessage="1" showErrorMessage="1" error="有効な日付を入力してください" sqref="BD11">
      <formula1>92</formula1>
      <formula2>73415</formula2>
    </dataValidation>
    <dataValidation errorStyle="warning" imeMode="halfAlpha" allowBlank="1" showInputMessage="1" showErrorMessage="1" sqref="BE11"/>
    <dataValidation errorStyle="warning" imeMode="halfAlpha" allowBlank="1" showInputMessage="1" showErrorMessage="1" sqref="BF11"/>
    <dataValidation type="date" imeMode="halfAlpha" allowBlank="1" showInputMessage="1" showErrorMessage="1" error="有効な日付を入力してください" sqref="BG11">
      <formula1>92</formula1>
      <formula2>73415</formula2>
    </dataValidation>
    <dataValidation errorStyle="warning" imeMode="halfAlpha" allowBlank="1" showInputMessage="1" showErrorMessage="1" sqref="BH11"/>
    <dataValidation errorStyle="warning" imeMode="halfAlpha" allowBlank="1" showInputMessage="1" showErrorMessage="1" sqref="BI11"/>
    <dataValidation type="date" imeMode="halfAlpha" allowBlank="1" showInputMessage="1" showErrorMessage="1" error="有効な日付を入力してください" sqref="BJ11">
      <formula1>92</formula1>
      <formula2>73415</formula2>
    </dataValidation>
    <dataValidation errorStyle="warning" imeMode="halfAlpha" allowBlank="1" showInputMessage="1" showErrorMessage="1" sqref="BK11"/>
    <dataValidation errorStyle="warning" imeMode="halfAlpha" allowBlank="1" showInputMessage="1" showErrorMessage="1" sqref="BL11"/>
    <dataValidation type="date" imeMode="halfAlpha" allowBlank="1" showInputMessage="1" showErrorMessage="1" error="有効な日付を入力してください" sqref="BM11">
      <formula1>92</formula1>
      <formula2>73415</formula2>
    </dataValidation>
    <dataValidation errorStyle="warning" imeMode="halfAlpha" allowBlank="1" showInputMessage="1" showErrorMessage="1" sqref="BN11"/>
    <dataValidation errorStyle="warning" imeMode="hiragana" allowBlank="1" showInputMessage="1" showErrorMessage="1" sqref="BO11"/>
  </dataValidations>
  <pageMargins left="0.70866141732283472" right="0.70866141732283472" top="0.74803149606299213" bottom="0.74803149606299213" header="0.31496062992125984" footer="0.31496062992125984"/>
  <pageSetup paperSize="9"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58"/>
  <sheetViews>
    <sheetView zoomScaleNormal="100" workbookViewId="0"/>
  </sheetViews>
  <sheetFormatPr defaultColWidth="9" defaultRowHeight="13.5" x14ac:dyDescent="0.15"/>
  <cols>
    <col min="1" max="1" width="147" style="33" customWidth="1"/>
    <col min="2" max="16384" width="9" style="33"/>
  </cols>
  <sheetData>
    <row r="1" spans="1:1" x14ac:dyDescent="0.15">
      <c r="A1" s="18" t="s">
        <v>231</v>
      </c>
    </row>
    <row r="2" spans="1:1" x14ac:dyDescent="0.15">
      <c r="A2" s="18" t="s">
        <v>24</v>
      </c>
    </row>
    <row r="3" spans="1:1" x14ac:dyDescent="0.15">
      <c r="A3" s="18" t="s">
        <v>25</v>
      </c>
    </row>
    <row r="4" spans="1:1" x14ac:dyDescent="0.15">
      <c r="A4" s="18" t="s">
        <v>26</v>
      </c>
    </row>
    <row r="5" spans="1:1" x14ac:dyDescent="0.15">
      <c r="A5" s="18" t="s">
        <v>27</v>
      </c>
    </row>
    <row r="6" spans="1:1" x14ac:dyDescent="0.15">
      <c r="A6" s="18" t="s">
        <v>28</v>
      </c>
    </row>
    <row r="7" spans="1:1" x14ac:dyDescent="0.15">
      <c r="A7" s="18" t="s">
        <v>29</v>
      </c>
    </row>
    <row r="8" spans="1:1" x14ac:dyDescent="0.15">
      <c r="A8" s="18" t="s">
        <v>30</v>
      </c>
    </row>
    <row r="9" spans="1:1" x14ac:dyDescent="0.15">
      <c r="A9" s="18" t="s">
        <v>31</v>
      </c>
    </row>
    <row r="10" spans="1:1" x14ac:dyDescent="0.15">
      <c r="A10" s="18" t="s">
        <v>32</v>
      </c>
    </row>
    <row r="11" spans="1:1" x14ac:dyDescent="0.15">
      <c r="A11" s="18" t="s">
        <v>33</v>
      </c>
    </row>
    <row r="12" spans="1:1" x14ac:dyDescent="0.15">
      <c r="A12" s="18" t="s">
        <v>34</v>
      </c>
    </row>
    <row r="13" spans="1:1" x14ac:dyDescent="0.15">
      <c r="A13" s="18" t="s">
        <v>35</v>
      </c>
    </row>
    <row r="14" spans="1:1" x14ac:dyDescent="0.15">
      <c r="A14" s="18" t="s">
        <v>36</v>
      </c>
    </row>
    <row r="15" spans="1:1" x14ac:dyDescent="0.15">
      <c r="A15" s="18" t="s">
        <v>37</v>
      </c>
    </row>
    <row r="16" spans="1:1" x14ac:dyDescent="0.15">
      <c r="A16" s="18" t="s">
        <v>38</v>
      </c>
    </row>
    <row r="17" spans="1:1" x14ac:dyDescent="0.15">
      <c r="A17" s="18" t="s">
        <v>39</v>
      </c>
    </row>
    <row r="18" spans="1:1" x14ac:dyDescent="0.15">
      <c r="A18" s="18" t="s">
        <v>40</v>
      </c>
    </row>
    <row r="19" spans="1:1" x14ac:dyDescent="0.15">
      <c r="A19" s="18" t="s">
        <v>41</v>
      </c>
    </row>
    <row r="20" spans="1:1" x14ac:dyDescent="0.15">
      <c r="A20" s="18" t="s">
        <v>42</v>
      </c>
    </row>
    <row r="21" spans="1:1" x14ac:dyDescent="0.15">
      <c r="A21" s="18" t="s">
        <v>43</v>
      </c>
    </row>
    <row r="22" spans="1:1" x14ac:dyDescent="0.15">
      <c r="A22" s="18" t="s">
        <v>44</v>
      </c>
    </row>
    <row r="23" spans="1:1" x14ac:dyDescent="0.15">
      <c r="A23" s="18" t="s">
        <v>45</v>
      </c>
    </row>
    <row r="24" spans="1:1" x14ac:dyDescent="0.15">
      <c r="A24" s="18" t="s">
        <v>46</v>
      </c>
    </row>
    <row r="25" spans="1:1" x14ac:dyDescent="0.15">
      <c r="A25" s="18" t="s">
        <v>47</v>
      </c>
    </row>
    <row r="26" spans="1:1" x14ac:dyDescent="0.15">
      <c r="A26" s="18" t="s">
        <v>48</v>
      </c>
    </row>
    <row r="27" spans="1:1" x14ac:dyDescent="0.15">
      <c r="A27" s="18" t="s">
        <v>49</v>
      </c>
    </row>
    <row r="28" spans="1:1" x14ac:dyDescent="0.15">
      <c r="A28" s="18" t="s">
        <v>50</v>
      </c>
    </row>
    <row r="29" spans="1:1" x14ac:dyDescent="0.15">
      <c r="A29" s="18" t="s">
        <v>51</v>
      </c>
    </row>
    <row r="30" spans="1:1" x14ac:dyDescent="0.15">
      <c r="A30" s="18" t="s">
        <v>52</v>
      </c>
    </row>
    <row r="31" spans="1:1" x14ac:dyDescent="0.15">
      <c r="A31" s="18" t="s">
        <v>53</v>
      </c>
    </row>
    <row r="32" spans="1:1" x14ac:dyDescent="0.15">
      <c r="A32" s="18" t="s">
        <v>54</v>
      </c>
    </row>
    <row r="33" spans="1:1" x14ac:dyDescent="0.15">
      <c r="A33" s="18" t="s">
        <v>55</v>
      </c>
    </row>
    <row r="34" spans="1:1" x14ac:dyDescent="0.15">
      <c r="A34" s="18" t="s">
        <v>56</v>
      </c>
    </row>
    <row r="35" spans="1:1" x14ac:dyDescent="0.15">
      <c r="A35" s="18" t="s">
        <v>57</v>
      </c>
    </row>
    <row r="36" spans="1:1" x14ac:dyDescent="0.15">
      <c r="A36" s="18" t="s">
        <v>58</v>
      </c>
    </row>
    <row r="37" spans="1:1" x14ac:dyDescent="0.15">
      <c r="A37" s="18" t="s">
        <v>59</v>
      </c>
    </row>
    <row r="38" spans="1:1" x14ac:dyDescent="0.15">
      <c r="A38" s="18" t="s">
        <v>60</v>
      </c>
    </row>
    <row r="39" spans="1:1" x14ac:dyDescent="0.15">
      <c r="A39" s="18" t="s">
        <v>61</v>
      </c>
    </row>
    <row r="40" spans="1:1" x14ac:dyDescent="0.15">
      <c r="A40" s="18" t="s">
        <v>62</v>
      </c>
    </row>
    <row r="41" spans="1:1" x14ac:dyDescent="0.15">
      <c r="A41" s="18" t="s">
        <v>63</v>
      </c>
    </row>
    <row r="42" spans="1:1" x14ac:dyDescent="0.15">
      <c r="A42" s="18" t="s">
        <v>64</v>
      </c>
    </row>
    <row r="43" spans="1:1" x14ac:dyDescent="0.15">
      <c r="A43" s="18" t="s">
        <v>65</v>
      </c>
    </row>
    <row r="44" spans="1:1" x14ac:dyDescent="0.15">
      <c r="A44" s="18" t="s">
        <v>66</v>
      </c>
    </row>
    <row r="45" spans="1:1" x14ac:dyDescent="0.15">
      <c r="A45" s="18" t="s">
        <v>67</v>
      </c>
    </row>
    <row r="46" spans="1:1" x14ac:dyDescent="0.15">
      <c r="A46" s="18" t="s">
        <v>68</v>
      </c>
    </row>
    <row r="47" spans="1:1" x14ac:dyDescent="0.15">
      <c r="A47" s="18" t="s">
        <v>69</v>
      </c>
    </row>
    <row r="48" spans="1:1" x14ac:dyDescent="0.15">
      <c r="A48" s="18" t="s">
        <v>70</v>
      </c>
    </row>
    <row r="50" spans="1:1" x14ac:dyDescent="0.15">
      <c r="A50" s="3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51" spans="1:1" x14ac:dyDescent="0.15">
      <c r="A51" s="33" t="str">
        <f>"@神奈川県@和歌山県@鹿児島県@"</f>
        <v>@神奈川県@和歌山県@鹿児島県@</v>
      </c>
    </row>
    <row r="53" spans="1:1" x14ac:dyDescent="0.15">
      <c r="A53" s="33" t="s">
        <v>244</v>
      </c>
    </row>
    <row r="54" spans="1:1" x14ac:dyDescent="0.15">
      <c r="A54" s="33" t="s">
        <v>247</v>
      </c>
    </row>
    <row r="58" spans="1:1" ht="40.5" x14ac:dyDescent="0.15">
      <c r="A58" s="127" t="s">
        <v>242</v>
      </c>
    </row>
  </sheetData>
  <sheetProtection algorithmName="SHA-512" hashValue="kq5anqN8WlWKQC6GjBxDQO4+8iD7S7pAgNWTGlKyoi/MZUCLj/3upSP0KNl5KvZrhdrn1pVzd1Nq2a+wo+OBpQ==" saltValue="VDvOAZdO9hT1Jgf+2addg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入力シート</vt:lpstr>
      <vt:lpstr>職員情報入力シート</vt:lpstr>
      <vt:lpstr>settings</vt:lpstr>
      <vt:lpstr>職員情報入力シート!Print_Titles</vt:lpstr>
      <vt:lpstr>入力シート!Print_Titles</vt:lpstr>
      <vt:lpstr>希望</vt:lpstr>
      <vt:lpstr>許可コード</vt:lpstr>
      <vt:lpstr>所在地</vt:lpstr>
      <vt:lpstr>職員情報説明文</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近江 寛</cp:lastModifiedBy>
  <cp:lastPrinted>2020-10-05T04:34:37Z</cp:lastPrinted>
  <dcterms:created xsi:type="dcterms:W3CDTF">2018-07-20T07:50:20Z</dcterms:created>
  <dcterms:modified xsi:type="dcterms:W3CDTF">2025-11-04T08:03:16Z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1833edf3-7096-4b40-a765-cc3fe47fc034</vt:lpwstr>
  </property>
</Properties>
</file>